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315" windowWidth="1548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<sst xmlns="http://schemas.openxmlformats.org/spreadsheetml/2006/main" count="81" uniqueCount="74">
  <si>
    <t>0104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</si>
  <si>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</si>
  <si>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</si>
  <si>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</si>
  <si>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</si>
  <si>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</si>
  <si>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</si>
  <si>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</si>
  <si>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</si>
  <si>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</si>
  <si>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</si>
  <si>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</si>
  <si>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</si>
  <si>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</si>
  <si>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</si>
  <si>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</si>
  <si>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10</t>
  </si>
  <si>
    <t>11</t>
  </si>
  <si>
    <t>14</t>
  </si>
  <si>
    <t>15</t>
  </si>
  <si>
    <t>Другие общегосударственные вопросы</t>
  </si>
  <si>
    <t>0500</t>
  </si>
  <si>
    <t>7</t>
  </si>
  <si>
    <t>8</t>
  </si>
  <si>
    <t>9</t>
  </si>
  <si>
    <t>13</t>
  </si>
  <si>
    <t>16</t>
  </si>
  <si>
    <t>Функционирование Правительства Российской Федерации, высших исполнительных органов государственной власти Российской Федерации, местных администраций</t>
  </si>
  <si>
    <t>0200</t>
  </si>
  <si>
    <t>0203</t>
  </si>
  <si>
    <t xml:space="preserve">Мобилизационная и вневойсковая подготовка </t>
  </si>
  <si>
    <t>Благоустройство</t>
  </si>
  <si>
    <t>0503</t>
  </si>
  <si>
    <t>(тыс.рублей)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</si>
  <si>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</si>
  <si>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</si>
  <si>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</si>
  <si>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0409</t>
  </si>
  <si>
    <t>Приложение 3</t>
  </si>
  <si>
    <t>0310</t>
  </si>
  <si>
    <t>Обеспечение пожарной безопасности</t>
  </si>
  <si>
    <t>12</t>
  </si>
  <si>
    <t>0408</t>
  </si>
  <si>
    <t>Транспорт</t>
  </si>
  <si>
    <t>19</t>
  </si>
  <si>
    <t>Пенсионное обеспечение</t>
  </si>
  <si>
    <t>1001</t>
  </si>
  <si>
    <t>1000</t>
  </si>
  <si>
    <t>0107</t>
  </si>
  <si>
    <t>1403</t>
  </si>
  <si>
    <t>Обеспечение проведения выборов и референдумов</t>
  </si>
  <si>
    <t>Прочие межбюджетные трансферты общего характера</t>
  </si>
  <si>
    <t>0300</t>
  </si>
  <si>
    <t>17</t>
  </si>
  <si>
    <t>18</t>
  </si>
  <si>
    <t>0605</t>
  </si>
  <si>
    <t>Другие вопросы в области охраны окружающей среды</t>
  </si>
  <si>
    <t>20</t>
  </si>
  <si>
    <t>0600</t>
  </si>
  <si>
    <t>ОБЩЕГОСУДАРСТВЕННЫЕ ВОПРОСЫ</t>
  </si>
  <si>
    <t>НАЦИОНАЛЬНАЯ ОБОРОНА</t>
  </si>
  <si>
    <t>СОЦИАЛЬНАЯ ПОЛИТИКА</t>
  </si>
  <si>
    <t>ОХРАНА ОКРУЖАЮЩЕЙ СРЕДЫ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</si>
  <si>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</si>
  <si>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</si>
  <si>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</si>
  <si>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к Решению Ивановского сельского Совета депутатов</t>
  </si>
  <si>
    <t>Утверждено Решением о бюджете</t>
  </si>
  <si>
    <t>Бюджетная роспись с учетом изменений</t>
  </si>
  <si>
    <t>Процент исполнения</t>
  </si>
  <si>
    <t>ИТОГО</t>
  </si>
  <si>
    <t>Распределение бюджетных ассигнований по разделам и 
подразделам бюджетной классификации расходов бюджетов Российской Федерации 
на 2021 год</t>
  </si>
  <si>
    <t>от 27.05.2022 г. № 19-120-р</t>
  </si>
  <si>
    <t>"Об исполнении сельского бюджетаза 2021 год"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</si>
</sst>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center" wrapText="1"/>
    </xf>
    <xf numFmtId="174" fontId="1" fillId="0" borderId="10" xfId="0" applyNumberFormat="1" applyFont="1" applyBorder="1" applyAlignment="1">
      <alignment vertical="top"/>
    </xf>
    <xf numFmtId="174" fontId="2" fillId="0" borderId="10" xfId="0" applyNumberFormat="1" applyFont="1" applyBorder="1" applyAlignment="1">
      <alignment vertical="top"/>
    </xf>
    <xf numFmtId="0" fontId="1" fillId="32" borderId="10" xfId="0" applyNumberFormat="1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172" fontId="1" fillId="32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49" fontId="1" fillId="32" borderId="10" xfId="0" applyNumberFormat="1" applyFont="1" applyFill="1" applyBorder="1" applyAlignment="1">
      <alignment horizontal="center" vertical="top"/>
    </xf>
    <xf numFmtId="0" fontId="7" fillId="32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4" fontId="1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2" fontId="5" fillId="0" borderId="0" xfId="0" applyNumberFormat="1" applyFont="1" applyAlignment="1">
      <alignment horizontal="right" vertical="top" wrapText="1"/>
    </xf>
    <xf numFmtId="172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22">
      <selection activeCell="H6" sqref="H6"/>
    </sheetView>
  </sheetViews>
  <sheetFormatPr defaultColWidth="9.00390625" defaultRowHeight="12.75"/>
  <cols>
    <col min="1" max="1" width="7.375" style="13" customWidth="1"/>
    <col min="2" max="2" width="45.75390625" style="2" customWidth="1"/>
    <col min="3" max="3" width="12.00390625" style="1" customWidth="1"/>
    <col min="4" max="4" width="14.375" style="0" customWidth="1"/>
    <col min="5" max="5" width="15.625" style="0" customWidth="1"/>
    <col min="6" max="6" width="14.125" style="0" customWidth="1"/>
  </cols>
  <sheetData>
    <row r="1" spans="3:6" ht="12.75">
      <c r="C1" s="40" t="s">
        <v>38</v>
      </c>
      <c r="D1" s="40"/>
      <c r="E1" s="40"/>
      <c r="F1" s="40"/>
    </row>
    <row r="2" spans="3:6" ht="12.75" customHeight="1">
      <c r="C2" s="41" t="s">
        <v>66</v>
      </c>
      <c r="D2" s="41"/>
      <c r="E2" s="41"/>
      <c r="F2" s="41"/>
    </row>
    <row r="3" spans="3:6" ht="12.75">
      <c r="C3" s="42" t="s">
        <v>72</v>
      </c>
      <c r="D3" s="43"/>
      <c r="E3" s="43"/>
      <c r="F3" s="43"/>
    </row>
    <row r="4" spans="3:6" ht="12.75">
      <c r="C4" s="42" t="s">
        <v>73</v>
      </c>
      <c r="D4" s="42"/>
      <c r="E4" s="42"/>
      <c r="F4" s="42"/>
    </row>
    <row r="6" spans="1:6" s="7" customFormat="1" ht="45" customHeight="1">
      <c r="A6" s="39" t="s">
        <v>71</v>
      </c>
      <c r="B6" s="39"/>
      <c r="C6" s="39"/>
      <c r="D6" s="39"/>
      <c r="E6" s="39"/>
      <c r="F6" s="39"/>
    </row>
    <row r="7" spans="1:6" s="7" customFormat="1" ht="12" customHeight="1">
      <c r="A7" s="10"/>
      <c r="B7" s="8"/>
      <c r="C7" s="8"/>
      <c r="D7" s="8"/>
      <c r="E7" s="8"/>
      <c r="F7" s="8"/>
    </row>
    <row r="8" spans="4:6" s="37" customFormat="1" ht="14.25" customHeight="1">
      <c r="D8" s="9"/>
      <c r="E8" s="9"/>
      <c r="F8" s="9" t="s">
        <v>33</v>
      </c>
    </row>
    <row r="9" spans="1:6" ht="64.5" customHeight="1">
      <c r="A9" s="4" t="s">
        <v>2</v>
      </c>
      <c r="B9" s="4" t="s">
        <v>3</v>
      </c>
      <c r="C9" s="3" t="s">
        <v>4</v>
      </c>
      <c r="D9" s="5" t="s">
        <v>67</v>
      </c>
      <c r="E9" s="5" t="s">
        <v>68</v>
      </c>
      <c r="F9" s="5" t="s">
        <v>69</v>
      </c>
    </row>
    <row r="10" spans="1:6" ht="15.75">
      <c r="A10" s="12"/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</row>
    <row r="11" spans="1:6" s="29" customFormat="1" ht="21" customHeight="1">
      <c r="A11" s="17" t="s">
        <v>5</v>
      </c>
      <c r="B11" s="16" t="s">
        <v>59</v>
      </c>
      <c r="C11" s="17" t="s">
        <v>11</v>
      </c>
      <c r="D11" s="18">
        <f>SUM(D12:D17)</f>
        <v>2899.8199999999997</v>
      </c>
      <c r="E11" s="18">
        <f>SUM(E12:E17)</f>
        <v>2872.1</v>
      </c>
      <c r="F11" s="24">
        <f>E11/D11*100</f>
        <v>99.04407859798195</v>
      </c>
    </row>
    <row r="12" spans="1:6" ht="47.25">
      <c r="A12" s="11" t="s">
        <v>6</v>
      </c>
      <c r="B12" s="14" t="s">
        <v>12</v>
      </c>
      <c r="C12" s="11" t="s">
        <v>13</v>
      </c>
      <c r="D12" s="15">
        <v>939.89</v>
      </c>
      <c r="E12" s="15">
        <v>939.14</v>
      </c>
      <c r="F12" s="25">
        <f>E12/D12*100</f>
        <v>99.92020342806073</v>
      </c>
    </row>
    <row r="13" spans="1:6" ht="78.75">
      <c r="A13" s="11" t="s">
        <v>7</v>
      </c>
      <c r="B13" s="14" t="s">
        <v>14</v>
      </c>
      <c r="C13" s="11" t="s">
        <v>15</v>
      </c>
      <c r="D13" s="15">
        <v>665.94</v>
      </c>
      <c r="E13" s="15">
        <v>653.29</v>
      </c>
      <c r="F13" s="25">
        <f>E13/D13*100</f>
        <v>98.10042946812024</v>
      </c>
    </row>
    <row r="14" spans="1:6" ht="96.75" customHeight="1">
      <c r="A14" s="12" t="s">
        <v>8</v>
      </c>
      <c r="B14" s="14" t="s">
        <v>27</v>
      </c>
      <c r="C14" s="11" t="s">
        <v>0</v>
      </c>
      <c r="D14" s="15">
        <v>1243.49</v>
      </c>
      <c r="E14" s="15">
        <v>1229.17</v>
      </c>
      <c r="F14" s="25">
        <f>E14/D14*100</f>
        <v>98.84840248011645</v>
      </c>
    </row>
    <row r="15" spans="1:6" ht="0.75" customHeight="1" hidden="1">
      <c r="A15" s="12" t="s">
        <v>9</v>
      </c>
      <c r="B15" s="14"/>
      <c r="C15" s="11"/>
      <c r="D15" s="15"/>
      <c r="E15" s="15"/>
      <c r="F15" s="25" t="e">
        <f aca="true" t="shared" si="0" ref="F15:F33">E15/D15*100</f>
        <v>#DIV/0!</v>
      </c>
    </row>
    <row r="16" spans="1:6" ht="31.5">
      <c r="A16" s="11" t="s">
        <v>9</v>
      </c>
      <c r="B16" s="14" t="s">
        <v>50</v>
      </c>
      <c r="C16" s="11" t="s">
        <v>48</v>
      </c>
      <c r="D16" s="15">
        <v>50</v>
      </c>
      <c r="E16" s="15">
        <v>50</v>
      </c>
      <c r="F16" s="25">
        <f>D16/E16*100</f>
        <v>100</v>
      </c>
    </row>
    <row r="17" spans="1:6" ht="15.75">
      <c r="A17" s="12" t="s">
        <v>10</v>
      </c>
      <c r="B17" s="14" t="s">
        <v>20</v>
      </c>
      <c r="C17" s="11" t="s">
        <v>34</v>
      </c>
      <c r="D17" s="15">
        <v>0.5</v>
      </c>
      <c r="E17" s="15">
        <v>0.5</v>
      </c>
      <c r="F17" s="25">
        <f aca="true" t="shared" si="1" ref="F17:F24">E17/D17*100</f>
        <v>100</v>
      </c>
    </row>
    <row r="18" spans="1:6" s="29" customFormat="1" ht="15.75">
      <c r="A18" s="17" t="s">
        <v>22</v>
      </c>
      <c r="B18" s="16" t="s">
        <v>60</v>
      </c>
      <c r="C18" s="19" t="s">
        <v>28</v>
      </c>
      <c r="D18" s="20">
        <f>D19</f>
        <v>55.44</v>
      </c>
      <c r="E18" s="20">
        <f>E19</f>
        <v>55.44</v>
      </c>
      <c r="F18" s="24">
        <f t="shared" si="1"/>
        <v>100</v>
      </c>
    </row>
    <row r="19" spans="1:6" ht="31.5">
      <c r="A19" s="12" t="s">
        <v>23</v>
      </c>
      <c r="B19" s="14" t="s">
        <v>30</v>
      </c>
      <c r="C19" s="11" t="s">
        <v>29</v>
      </c>
      <c r="D19" s="15">
        <v>55.44</v>
      </c>
      <c r="E19" s="15">
        <v>55.44</v>
      </c>
      <c r="F19" s="25">
        <f t="shared" si="1"/>
        <v>100</v>
      </c>
    </row>
    <row r="20" spans="1:6" s="29" customFormat="1" ht="47.25">
      <c r="A20" s="17" t="s">
        <v>24</v>
      </c>
      <c r="B20" s="16" t="s">
        <v>65</v>
      </c>
      <c r="C20" s="19" t="s">
        <v>52</v>
      </c>
      <c r="D20" s="20">
        <f>D21+D22</f>
        <v>39.25</v>
      </c>
      <c r="E20" s="20">
        <f>E21+E22</f>
        <v>39.25</v>
      </c>
      <c r="F20" s="24">
        <f t="shared" si="1"/>
        <v>100</v>
      </c>
    </row>
    <row r="21" spans="1:6" ht="63">
      <c r="A21" s="12" t="s">
        <v>16</v>
      </c>
      <c r="B21" s="21" t="s">
        <v>35</v>
      </c>
      <c r="C21" s="22">
        <v>309</v>
      </c>
      <c r="D21" s="23">
        <v>0.5</v>
      </c>
      <c r="E21" s="23">
        <v>0.5</v>
      </c>
      <c r="F21" s="25">
        <f t="shared" si="1"/>
        <v>100</v>
      </c>
    </row>
    <row r="22" spans="1:6" ht="24" customHeight="1">
      <c r="A22" s="12" t="s">
        <v>17</v>
      </c>
      <c r="B22" s="21" t="s">
        <v>40</v>
      </c>
      <c r="C22" s="3" t="s">
        <v>39</v>
      </c>
      <c r="D22" s="23">
        <v>38.75</v>
      </c>
      <c r="E22" s="23">
        <v>38.75</v>
      </c>
      <c r="F22" s="38">
        <f t="shared" si="1"/>
        <v>100</v>
      </c>
    </row>
    <row r="23" spans="1:6" s="29" customFormat="1" ht="15.75">
      <c r="A23" s="17" t="s">
        <v>41</v>
      </c>
      <c r="B23" s="16" t="s">
        <v>63</v>
      </c>
      <c r="C23" s="19" t="s">
        <v>1</v>
      </c>
      <c r="D23" s="20">
        <f>D24+D25</f>
        <v>2661.6200000000003</v>
      </c>
      <c r="E23" s="20">
        <f>E24+E25</f>
        <v>2412.14</v>
      </c>
      <c r="F23" s="24">
        <f t="shared" si="1"/>
        <v>90.62676114546778</v>
      </c>
    </row>
    <row r="24" spans="1:6" ht="15.75">
      <c r="A24" s="12" t="s">
        <v>25</v>
      </c>
      <c r="B24" s="14" t="s">
        <v>43</v>
      </c>
      <c r="C24" s="11" t="s">
        <v>42</v>
      </c>
      <c r="D24" s="15">
        <v>2074.8</v>
      </c>
      <c r="E24" s="15">
        <v>2074.79</v>
      </c>
      <c r="F24" s="25">
        <f t="shared" si="1"/>
        <v>99.9995180258338</v>
      </c>
    </row>
    <row r="25" spans="1:6" ht="21.75" customHeight="1">
      <c r="A25" s="12" t="s">
        <v>18</v>
      </c>
      <c r="B25" s="14" t="s">
        <v>36</v>
      </c>
      <c r="C25" s="11" t="s">
        <v>37</v>
      </c>
      <c r="D25" s="15">
        <f>237.94+346.5+2.38</f>
        <v>586.82</v>
      </c>
      <c r="E25" s="15">
        <v>337.35</v>
      </c>
      <c r="F25" s="25">
        <f t="shared" si="0"/>
        <v>57.48781568453699</v>
      </c>
    </row>
    <row r="26" spans="1:6" s="29" customFormat="1" ht="31.5" customHeight="1">
      <c r="A26" s="17" t="s">
        <v>18</v>
      </c>
      <c r="B26" s="16" t="s">
        <v>64</v>
      </c>
      <c r="C26" s="19" t="s">
        <v>21</v>
      </c>
      <c r="D26" s="20">
        <f>D27</f>
        <v>1024.6100000000001</v>
      </c>
      <c r="E26" s="20">
        <f>E27</f>
        <v>933.9000000000001</v>
      </c>
      <c r="F26" s="24">
        <f t="shared" si="0"/>
        <v>91.14687539649232</v>
      </c>
    </row>
    <row r="27" spans="1:6" ht="15.75">
      <c r="A27" s="12" t="s">
        <v>19</v>
      </c>
      <c r="B27" s="14" t="s">
        <v>31</v>
      </c>
      <c r="C27" s="11" t="s">
        <v>32</v>
      </c>
      <c r="D27" s="15">
        <f>336.66+584.76+103.19</f>
        <v>1024.6100000000001</v>
      </c>
      <c r="E27" s="15">
        <f>245.95+584.76+103.19</f>
        <v>933.9000000000001</v>
      </c>
      <c r="F27" s="25">
        <f t="shared" si="0"/>
        <v>91.14687539649232</v>
      </c>
    </row>
    <row r="28" spans="1:6" s="29" customFormat="1" ht="15.75">
      <c r="A28" s="17" t="s">
        <v>26</v>
      </c>
      <c r="B28" s="16" t="s">
        <v>62</v>
      </c>
      <c r="C28" s="19" t="s">
        <v>58</v>
      </c>
      <c r="D28" s="20">
        <f>D29</f>
        <v>953.5999999999999</v>
      </c>
      <c r="E28" s="20">
        <f>E29</f>
        <v>953.5999999999999</v>
      </c>
      <c r="F28" s="24">
        <f t="shared" si="0"/>
        <v>100</v>
      </c>
    </row>
    <row r="29" spans="1:6" ht="31.5">
      <c r="A29" s="12" t="s">
        <v>53</v>
      </c>
      <c r="B29" s="14" t="s">
        <v>56</v>
      </c>
      <c r="C29" s="11" t="s">
        <v>55</v>
      </c>
      <c r="D29" s="15">
        <f>931.56+22.04</f>
        <v>953.5999999999999</v>
      </c>
      <c r="E29" s="15">
        <f>931.56+22.04</f>
        <v>953.5999999999999</v>
      </c>
      <c r="F29" s="25">
        <f t="shared" si="0"/>
        <v>100</v>
      </c>
    </row>
    <row r="30" spans="1:6" s="31" customFormat="1" ht="15.75">
      <c r="A30" s="30" t="s">
        <v>54</v>
      </c>
      <c r="B30" s="26" t="s">
        <v>61</v>
      </c>
      <c r="C30" s="27" t="s">
        <v>47</v>
      </c>
      <c r="D30" s="28">
        <f>D31+D32</f>
        <v>2538.2</v>
      </c>
      <c r="E30" s="28">
        <f>E31+E32</f>
        <v>2538.2</v>
      </c>
      <c r="F30" s="24">
        <f t="shared" si="0"/>
        <v>100</v>
      </c>
    </row>
    <row r="31" spans="1:6" ht="15.75">
      <c r="A31" s="12" t="s">
        <v>44</v>
      </c>
      <c r="B31" s="14" t="s">
        <v>45</v>
      </c>
      <c r="C31" s="11" t="s">
        <v>46</v>
      </c>
      <c r="D31" s="15">
        <v>38.2</v>
      </c>
      <c r="E31" s="15">
        <v>38.2</v>
      </c>
      <c r="F31" s="25">
        <f t="shared" si="0"/>
        <v>100</v>
      </c>
    </row>
    <row r="32" spans="1:6" ht="31.5">
      <c r="A32" s="12" t="s">
        <v>57</v>
      </c>
      <c r="B32" s="14" t="s">
        <v>51</v>
      </c>
      <c r="C32" s="11" t="s">
        <v>49</v>
      </c>
      <c r="D32" s="15">
        <f>2.5+2497.5</f>
        <v>2500</v>
      </c>
      <c r="E32" s="15">
        <f>2.5+2497.5</f>
        <v>2500</v>
      </c>
      <c r="F32" s="25">
        <f t="shared" si="0"/>
        <v>100</v>
      </c>
    </row>
    <row r="33" spans="1:6" s="36" customFormat="1" ht="15.75">
      <c r="A33" s="32"/>
      <c r="B33" s="33" t="s">
        <v>70</v>
      </c>
      <c r="C33" s="32"/>
      <c r="D33" s="34">
        <f>D11+D18+D20+D23+D26+D30+D29</f>
        <v>10172.539999999999</v>
      </c>
      <c r="E33" s="34">
        <f>E11+E18+E20+E23+E26+E30+E29</f>
        <v>9804.63</v>
      </c>
      <c r="F33" s="35">
        <f t="shared" si="0"/>
        <v>96.38330249868764</v>
      </c>
    </row>
  </sheetData>
  <sheetProtection/>
  <mergeCells count="5">
    <mergeCell ref="A6:F6"/>
    <mergeCell ref="C1:F1"/>
    <mergeCell ref="C2:F2"/>
    <mergeCell ref="C3:F3"/>
    <mergeCell ref="C4:F4"/>
  </mergeCells>
  <printOptions/>
  <pageMargins left="0.7874015748031497" right="0.3937007874015748" top="0.7874015748031497" bottom="0.7874015748031497" header="0.3937007874015748" footer="0.3937007874015748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Ивановка</cp:lastModifiedBy>
  <cp:lastPrinted>2015-06-05T09:22:02Z</cp:lastPrinted>
  <dcterms:created xsi:type="dcterms:W3CDTF">2007-10-12T08:23:45Z</dcterms:created>
  <dcterms:modified xsi:type="dcterms:W3CDTF">2022-05-26T07:39:35Z</dcterms:modified>
  <cp:category/>
  <cp:version/>
  <cp:contentType/>
  <cp:contentStatus/>
</cp:coreProperties>
</file>