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'Лист1'!$A$1:$I$108</definedName>
  </definedNames>
  <calcPr fullCalcOnLoad="1"/>
</workbook>
</file>

<file path=xl/sharedStrings.xml><?xml version="1.0" encoding="utf-8"?>
<sst xmlns="http://schemas.openxmlformats.org/spreadsheetml/2006/main" count="434" uniqueCount="218">
  <si>
    <t xml:space="preserve">Ведомственная структура расходов сельского бюджета </t>
  </si>
  <si>
    <t>120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</si>
  <si>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</si>
  <si>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</si>
  <si>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</si>
  <si>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</si>
  <si>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</si>
  <si>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</si>
  <si>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</si>
  <si>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</si>
  <si>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</si>
  <si>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</si>
  <si>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</si>
  <si>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</si>
  <si>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>100</t>
  </si>
  <si>
    <t>Код ведомства</t>
  </si>
  <si>
    <t>Вид расходов</t>
  </si>
  <si>
    <t>23</t>
  </si>
  <si>
    <t>24</t>
  </si>
  <si>
    <t>25</t>
  </si>
  <si>
    <t>29</t>
  </si>
  <si>
    <t>30</t>
  </si>
  <si>
    <t>31</t>
  </si>
  <si>
    <t>38</t>
  </si>
  <si>
    <t>39</t>
  </si>
  <si>
    <t>40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</si>
  <si>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</si>
  <si>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</si>
  <si>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</si>
  <si>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</si>
  <si>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</si>
  <si>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</si>
  <si>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</si>
  <si>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</si>
  <si>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</si>
  <si>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</si>
  <si>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</si>
  <si>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</si>
  <si>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</si>
  <si>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</si>
  <si>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</si>
  <si>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</si>
  <si>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12</t>
  </si>
  <si>
    <t>19</t>
  </si>
  <si>
    <t>200</t>
  </si>
  <si>
    <t>Раздел, подраздел</t>
  </si>
  <si>
    <t>66</t>
  </si>
  <si>
    <t>9</t>
  </si>
  <si>
    <t>10</t>
  </si>
  <si>
    <t>11</t>
  </si>
  <si>
    <t>13</t>
  </si>
  <si>
    <t>14</t>
  </si>
  <si>
    <t>15</t>
  </si>
  <si>
    <t>81</t>
  </si>
  <si>
    <t>80</t>
  </si>
  <si>
    <t>20</t>
  </si>
  <si>
    <t>21</t>
  </si>
  <si>
    <t>22</t>
  </si>
  <si>
    <t>82</t>
  </si>
  <si>
    <t>83</t>
  </si>
  <si>
    <t>84</t>
  </si>
  <si>
    <t>85</t>
  </si>
  <si>
    <t/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</si>
  <si>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</si>
  <si>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</si>
  <si>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</si>
  <si>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</si>
  <si>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</si>
  <si>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</si>
  <si>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</si>
  <si>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</si>
  <si>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</si>
  <si>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</si>
  <si>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</si>
  <si>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</si>
  <si>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</si>
  <si>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</si>
  <si>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</si>
  <si>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</si>
  <si>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</si>
  <si>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</si>
  <si>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</si>
  <si>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</si>
  <si>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</si>
  <si>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0300</t>
  </si>
  <si>
    <t>Отдельные мероприятия</t>
  </si>
  <si>
    <t>0400</t>
  </si>
  <si>
    <t>Транспорт</t>
  </si>
  <si>
    <t>0408</t>
  </si>
  <si>
    <t>Дорожное хозяйство( дорожные фонды)</t>
  </si>
  <si>
    <t>0409</t>
  </si>
  <si>
    <t>0500</t>
  </si>
  <si>
    <t>Благоустройство</t>
  </si>
  <si>
    <t>0503</t>
  </si>
  <si>
    <t>0200</t>
  </si>
  <si>
    <t>ВСЕГО</t>
  </si>
  <si>
    <t>810</t>
  </si>
  <si>
    <t>0310</t>
  </si>
  <si>
    <t>850</t>
  </si>
  <si>
    <t>Уплата налогов,сборов и других платежей</t>
  </si>
  <si>
    <t>9810000300</t>
  </si>
  <si>
    <t>9810000000</t>
  </si>
  <si>
    <t>9800000000</t>
  </si>
  <si>
    <t>9810004000</t>
  </si>
  <si>
    <t>9810075140</t>
  </si>
  <si>
    <t>9810070050</t>
  </si>
  <si>
    <t>9810020300</t>
  </si>
  <si>
    <t>9810051180</t>
  </si>
  <si>
    <t>0200000000</t>
  </si>
  <si>
    <t>0210000000</t>
  </si>
  <si>
    <t>41</t>
  </si>
  <si>
    <t>42</t>
  </si>
  <si>
    <t>43</t>
  </si>
  <si>
    <t>0210021800</t>
  </si>
  <si>
    <t>0400000000</t>
  </si>
  <si>
    <t>0410000000</t>
  </si>
  <si>
    <t>041000000</t>
  </si>
  <si>
    <t>0100000000</t>
  </si>
  <si>
    <t>0110000000</t>
  </si>
  <si>
    <t>0110060010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</si>
  <si>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</si>
  <si>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</si>
  <si>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</si>
  <si>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</si>
  <si>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</si>
  <si>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0410040300</t>
  </si>
  <si>
    <t>0410042220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</si>
  <si>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</si>
  <si>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</si>
  <si>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16</t>
  </si>
  <si>
    <t>17</t>
  </si>
  <si>
    <t>18</t>
  </si>
  <si>
    <t>44</t>
  </si>
  <si>
    <t>45</t>
  </si>
  <si>
    <t>46</t>
  </si>
  <si>
    <t>73</t>
  </si>
  <si>
    <t>86</t>
  </si>
  <si>
    <t>87</t>
  </si>
  <si>
    <t>88</t>
  </si>
  <si>
    <t>89</t>
  </si>
  <si>
    <t>90</t>
  </si>
  <si>
    <t>Условно-утвержденные расходы</t>
  </si>
  <si>
    <t>9810002110</t>
  </si>
  <si>
    <t>Сумма на          2023 год</t>
  </si>
  <si>
    <t>91</t>
  </si>
  <si>
    <t>Администрация Ивановского сельсовета</t>
  </si>
  <si>
    <t>Непрограммные расходы администрации Ивановского сельсовета</t>
  </si>
  <si>
    <t>Функционирование администрации Ивановского сельсовета</t>
  </si>
  <si>
    <t>Глава муниципального образования в рамках непрограммных расходов администрации Ивановского сельсовета</t>
  </si>
  <si>
    <t xml:space="preserve">Председатель представительного органа муниципального образования в рамках непрограммных расходов  администрации Ивановского сельсовета </t>
  </si>
  <si>
    <t>Руководство и управление в сфере установленных функций органов  местного самоуправления в рамках непрограммных расходов администрации Ивановского сельсовета</t>
  </si>
  <si>
    <t>Осуществление государственных полномочий по созданию и обеспечению деятельности административных комиссий  в рамках непрограммных расходов администрации Ивановского сельсовета</t>
  </si>
  <si>
    <t xml:space="preserve"> Расходы на осуществление мер по противодействию коррупции в границах поселения в рамках непрограммных расходов администрации Ивановского сельсовета</t>
  </si>
  <si>
    <t>Муниципальная программа Ивановского сельсовета "Предупреждение и ликвидация последствий чрезвычайных ситуаций"</t>
  </si>
  <si>
    <t>Предупреждение и ликвидация последствий чрезвычайных ситуаций в границах поселения  в рамках отдельных мероприятий муниципальной программы Ивановского сельсовета "Предупреждение и ликвидация последствий чрезвычайных ситуаций"</t>
  </si>
  <si>
    <t xml:space="preserve">Муниципальная программа Ивановского сельсовета "Развитие дорожно- транспортного комплекса " </t>
  </si>
  <si>
    <t>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соответствии с заключенными соглашениями в рамках отдельных мероприятий муниципальной программы Ивановского сельсовета "Развитие дорожно- транспортного комплекса"</t>
  </si>
  <si>
    <t>Муниципальная программа Ивановского сельсовета "Развитие дорожно - транспортного комплекса  "</t>
  </si>
  <si>
    <t xml:space="preserve"> Содержание автомобильных дорог общего пользования местного значения и составление паспортов организации дорожного движения за счет средств дорожного фонда Ивановского сельсовета  в рамках отдельных мероприятий муниципальной программы Ивановского сельсовета "Развитие дорожно - транспортного комплекса "</t>
  </si>
  <si>
    <t>Обеспечение содержания и ремонта уличного освещения в рамках отдельных мероприятий муниципальной программы Ивановского сельсовета "Развитие жилищно-коммунального хозяйства территории  сельсовета"</t>
  </si>
  <si>
    <t>к решению Ивановского  сельского Совета депутатов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</si>
  <si>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</si>
  <si>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</si>
  <si>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</si>
  <si>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</si>
  <si>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населению
</t>
  </si>
  <si>
    <t>300</t>
  </si>
  <si>
    <t>Публичные нормативные социальные выплаты гражданам</t>
  </si>
  <si>
    <t>310</t>
  </si>
  <si>
    <t xml:space="preserve">Непрограммные расходы администрации Ивановскаго сельсовета
</t>
  </si>
  <si>
    <t xml:space="preserve">Функционирование администрации Ивановскаго сельсовета
</t>
  </si>
  <si>
    <t xml:space="preserve">Выплаты пенсии за выслугу лет лицам, замещающим должности муниципальной службы в рамках непрограммных расходов администрации Ивановскаго сельсовета
</t>
  </si>
  <si>
    <t>Сумма на          2024 год</t>
  </si>
  <si>
    <t>26</t>
  </si>
  <si>
    <t>27</t>
  </si>
  <si>
    <t>28</t>
  </si>
  <si>
    <t>32</t>
  </si>
  <si>
    <t>33</t>
  </si>
  <si>
    <t>34</t>
  </si>
  <si>
    <t>35</t>
  </si>
  <si>
    <t>36</t>
  </si>
  <si>
    <t>37</t>
  </si>
  <si>
    <t>Резервный фонд администрации муниципального образования "Ивановского сельсовета" в рамках непрограммных расходов администрации Ивановского сельсовета</t>
  </si>
  <si>
    <t>Осуществление первичного воинского учета на территориях, где отсутствуют военные комиссариаты по администрации Ивановского сельсовета Партизанского района Красноярского края  в рамках непрограммных расходов администрации Ивановского сельсовета</t>
  </si>
  <si>
    <t>Муниципальная программа Ивановского сельсовета "Развитие жилищно-коммунального хозяйства на территории сельсовета"</t>
  </si>
  <si>
    <t>Приложение 4</t>
  </si>
  <si>
    <t>Ивановский сельский Совет депутатов</t>
  </si>
  <si>
    <t>808</t>
  </si>
  <si>
    <t>Защита населения и территории от  чрезвычайных ситуаций природного и техногенного характера, пожарная безопасность</t>
  </si>
  <si>
    <t>02100S4120</t>
  </si>
  <si>
    <t>0210027200</t>
  </si>
  <si>
    <t>0410042210</t>
  </si>
  <si>
    <t>на 2023 год и плановый период 2024-2025 годов</t>
  </si>
  <si>
    <t>" О сельском бюджете на 2023 год и плановый период 2024-2025 годов"</t>
  </si>
  <si>
    <t>от 00.00.0000 г. № 00-00-р</t>
  </si>
  <si>
    <t>51</t>
  </si>
  <si>
    <t>52</t>
  </si>
  <si>
    <t>53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</si>
  <si>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</si>
  <si>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</si>
  <si>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</si>
  <si>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</si>
  <si>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</si>
  <si>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</si>
  <si>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</si>
  <si>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</si>
  <si>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</si>
  <si>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</si>
  <si>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</si>
  <si>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</si>
  <si>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Сумма на          2025 год</t>
  </si>
  <si>
    <t>Субсидии бюджетам поселений на обеспечение первичных мер пожарной безопасности в рамках отдельных мероприятий муниципальной программы Минского сельсовета "Защита от чрезвычайных ситуации природогенного и техногенного характера и обеспечения безопасности н</t>
  </si>
  <si>
    <t>Обеспечение и предупреждение пожарной безопасности территории Минского сельсовета в рамках отдельных мероприятий муниципальной программы Минского сельсовета "Предупреждение и ликвидация последствий чрезвычайных ситуаций"</t>
  </si>
  <si>
    <t>807</t>
  </si>
  <si>
    <t>Содержание автомобильных дорог общего пользования местного значения за счет средств дорожного фонда Минского сельсовета в рамках отдельных мероприятий муниципальной программы Минского сельсовета "Развитие автодорожной сети"</t>
  </si>
  <si>
    <t>92</t>
  </si>
  <si>
    <t>93</t>
  </si>
  <si>
    <t>94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</si>
</sst>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73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vertical="top" wrapText="1"/>
    </xf>
    <xf numFmtId="49" fontId="0" fillId="33" borderId="0" xfId="0" applyNumberFormat="1" applyFont="1" applyFill="1" applyAlignment="1">
      <alignment horizontal="center" vertical="top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right"/>
    </xf>
    <xf numFmtId="172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vertical="top" wrapText="1"/>
    </xf>
    <xf numFmtId="172" fontId="4" fillId="33" borderId="10" xfId="0" applyNumberFormat="1" applyFont="1" applyFill="1" applyBorder="1" applyAlignment="1">
      <alignment horizontal="right" vertical="top" wrapText="1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78" fontId="5" fillId="0" borderId="12" xfId="54" applyNumberFormat="1" applyFont="1" applyBorder="1" applyAlignment="1" applyProtection="1">
      <alignment horizontal="left" vertical="center" wrapText="1"/>
      <protection/>
    </xf>
    <xf numFmtId="49" fontId="5" fillId="0" borderId="12" xfId="54" applyNumberFormat="1" applyFont="1" applyBorder="1" applyAlignment="1" applyProtection="1">
      <alignment horizontal="left" vertical="center" wrapText="1"/>
      <protection/>
    </xf>
    <xf numFmtId="49" fontId="5" fillId="0" borderId="13" xfId="54" applyNumberFormat="1" applyFont="1" applyBorder="1" applyAlignment="1" applyProtection="1">
      <alignment horizontal="left" vertical="center" wrapText="1"/>
      <protection/>
    </xf>
    <xf numFmtId="49" fontId="5" fillId="0" borderId="12" xfId="55" applyNumberFormat="1" applyFont="1" applyBorder="1" applyAlignment="1" applyProtection="1">
      <alignment horizontal="left" vertical="center" wrapText="1"/>
      <protection/>
    </xf>
    <xf numFmtId="49" fontId="5" fillId="0" borderId="13" xfId="55" applyNumberFormat="1" applyFont="1" applyBorder="1" applyAlignment="1" applyProtection="1">
      <alignment horizontal="left" vertical="center" wrapText="1"/>
      <protection/>
    </xf>
    <xf numFmtId="49" fontId="5" fillId="0" borderId="13" xfId="55" applyNumberFormat="1" applyFont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49" fontId="0" fillId="33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8.00390625" style="6" customWidth="1"/>
    <col min="2" max="2" width="76.375" style="8" customWidth="1"/>
    <col min="3" max="3" width="10.25390625" style="9" customWidth="1"/>
    <col min="4" max="4" width="10.625" style="9" customWidth="1"/>
    <col min="5" max="5" width="13.75390625" style="9" customWidth="1"/>
    <col min="6" max="6" width="9.25390625" style="9" customWidth="1"/>
    <col min="7" max="8" width="10.625" style="36" customWidth="1"/>
    <col min="9" max="9" width="10.875" style="37" customWidth="1"/>
    <col min="10" max="10" width="10.75390625" style="7" customWidth="1"/>
    <col min="11" max="16384" width="9.125" style="7" customWidth="1"/>
  </cols>
  <sheetData>
    <row r="1" spans="1:9" ht="15.75" customHeight="1">
      <c r="A1" s="45" t="s">
        <v>185</v>
      </c>
      <c r="B1" s="45"/>
      <c r="C1" s="45"/>
      <c r="D1" s="45"/>
      <c r="E1" s="45"/>
      <c r="F1" s="45"/>
      <c r="G1" s="45"/>
      <c r="H1" s="45"/>
      <c r="I1" s="45"/>
    </row>
    <row r="2" spans="1:9" ht="15.75" customHeight="1">
      <c r="A2" s="46" t="s">
        <v>160</v>
      </c>
      <c r="B2" s="46"/>
      <c r="C2" s="46"/>
      <c r="D2" s="46"/>
      <c r="E2" s="46"/>
      <c r="F2" s="46"/>
      <c r="G2" s="46"/>
      <c r="H2" s="46"/>
      <c r="I2" s="46"/>
    </row>
    <row r="3" spans="1:9" ht="15.75" customHeight="1">
      <c r="A3" s="46" t="s">
        <v>193</v>
      </c>
      <c r="B3" s="46"/>
      <c r="C3" s="46"/>
      <c r="D3" s="46"/>
      <c r="E3" s="46"/>
      <c r="F3" s="46"/>
      <c r="G3" s="46"/>
      <c r="H3" s="46"/>
      <c r="I3" s="46"/>
    </row>
    <row r="4" spans="1:9" ht="15" customHeight="1">
      <c r="A4" s="10"/>
      <c r="B4" s="10"/>
      <c r="C4" s="10"/>
      <c r="D4" s="10"/>
      <c r="E4" s="46" t="s">
        <v>194</v>
      </c>
      <c r="F4" s="46"/>
      <c r="G4" s="46"/>
      <c r="H4" s="46"/>
      <c r="I4" s="46"/>
    </row>
    <row r="5" spans="1:9" ht="15.75" customHeight="1" hidden="1">
      <c r="A5" s="47"/>
      <c r="B5" s="47"/>
      <c r="C5" s="47"/>
      <c r="D5" s="47"/>
      <c r="E5" s="47"/>
      <c r="F5" s="47"/>
      <c r="G5" s="47"/>
      <c r="H5" s="47"/>
      <c r="I5" s="47"/>
    </row>
    <row r="6" spans="1:9" ht="12.75" hidden="1">
      <c r="A6" s="48"/>
      <c r="B6" s="48"/>
      <c r="C6" s="48"/>
      <c r="D6" s="48"/>
      <c r="E6" s="48"/>
      <c r="F6" s="48"/>
      <c r="G6" s="48"/>
      <c r="H6" s="48"/>
      <c r="I6" s="48"/>
    </row>
    <row r="7" spans="2:9" ht="12.75">
      <c r="B7" s="6"/>
      <c r="C7" s="6"/>
      <c r="D7" s="6"/>
      <c r="E7" s="6"/>
      <c r="F7" s="6"/>
      <c r="G7" s="28"/>
      <c r="H7" s="28"/>
      <c r="I7" s="28"/>
    </row>
    <row r="8" spans="1:9" s="3" customFormat="1" ht="15">
      <c r="A8" s="44" t="s">
        <v>0</v>
      </c>
      <c r="B8" s="44"/>
      <c r="C8" s="44"/>
      <c r="D8" s="44"/>
      <c r="E8" s="44"/>
      <c r="F8" s="44"/>
      <c r="G8" s="44"/>
      <c r="H8" s="44"/>
      <c r="I8" s="44"/>
    </row>
    <row r="9" spans="1:9" s="3" customFormat="1" ht="15">
      <c r="A9" s="44" t="s">
        <v>192</v>
      </c>
      <c r="B9" s="44"/>
      <c r="C9" s="44"/>
      <c r="D9" s="44"/>
      <c r="E9" s="44"/>
      <c r="F9" s="44"/>
      <c r="G9" s="44"/>
      <c r="H9" s="44"/>
      <c r="I9" s="44"/>
    </row>
    <row r="10" spans="1:9" s="3" customFormat="1" ht="15.75">
      <c r="A10" s="5"/>
      <c r="B10" s="4"/>
      <c r="C10" s="4"/>
      <c r="D10" s="4"/>
      <c r="E10" s="4"/>
      <c r="F10" s="4"/>
      <c r="G10" s="29"/>
      <c r="H10" s="29"/>
      <c r="I10" s="29"/>
    </row>
    <row r="11" spans="2:9" ht="15.75">
      <c r="B11" s="1"/>
      <c r="C11" s="2"/>
      <c r="D11" s="2"/>
      <c r="E11" s="2"/>
      <c r="F11" s="2"/>
      <c r="G11" s="30"/>
      <c r="H11" s="30"/>
      <c r="I11" s="31" t="s">
        <v>2</v>
      </c>
    </row>
    <row r="12" spans="1:9" ht="25.5">
      <c r="A12" s="11" t="s">
        <v>3</v>
      </c>
      <c r="B12" s="11" t="s">
        <v>4</v>
      </c>
      <c r="C12" s="12" t="s">
        <v>15</v>
      </c>
      <c r="D12" s="12" t="s">
        <v>45</v>
      </c>
      <c r="E12" s="12" t="s">
        <v>5</v>
      </c>
      <c r="F12" s="12" t="s">
        <v>16</v>
      </c>
      <c r="G12" s="32" t="s">
        <v>143</v>
      </c>
      <c r="H12" s="32" t="s">
        <v>172</v>
      </c>
      <c r="I12" s="32" t="s">
        <v>210</v>
      </c>
    </row>
    <row r="13" spans="1:9" ht="12.75">
      <c r="A13" s="13"/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33" t="s">
        <v>11</v>
      </c>
      <c r="H13" s="33" t="s">
        <v>12</v>
      </c>
      <c r="I13" s="33" t="s">
        <v>13</v>
      </c>
    </row>
    <row r="14" spans="1:9" ht="12.75">
      <c r="A14" s="13" t="s">
        <v>6</v>
      </c>
      <c r="B14" s="14" t="s">
        <v>145</v>
      </c>
      <c r="C14" s="15">
        <v>807</v>
      </c>
      <c r="D14" s="15" t="s">
        <v>62</v>
      </c>
      <c r="E14" s="15" t="s">
        <v>62</v>
      </c>
      <c r="F14" s="15" t="s">
        <v>62</v>
      </c>
      <c r="G14" s="34">
        <f>G15+G47+G56+G69+G85+G92</f>
        <v>6245.700000000001</v>
      </c>
      <c r="H14" s="34">
        <f>H15+H47+H56+H69+H85+H92</f>
        <v>6272.1</v>
      </c>
      <c r="I14" s="34">
        <f>I108-I99</f>
        <v>6605.56</v>
      </c>
    </row>
    <row r="15" spans="1:9" ht="12.75">
      <c r="A15" s="13" t="s">
        <v>7</v>
      </c>
      <c r="B15" s="16" t="s">
        <v>120</v>
      </c>
      <c r="C15" s="15">
        <v>807</v>
      </c>
      <c r="D15" s="15" t="s">
        <v>63</v>
      </c>
      <c r="E15" s="15"/>
      <c r="F15" s="15"/>
      <c r="G15" s="34">
        <f>G16+G22+G35+G41</f>
        <v>2471.8</v>
      </c>
      <c r="H15" s="34">
        <f>H16+H22+H35+H41</f>
        <v>2471.8</v>
      </c>
      <c r="I15" s="34">
        <f>I16+I22+I35+I41</f>
        <v>2471.8</v>
      </c>
    </row>
    <row r="16" spans="1:9" ht="25.5">
      <c r="A16" s="13" t="s">
        <v>8</v>
      </c>
      <c r="B16" s="16" t="s">
        <v>64</v>
      </c>
      <c r="C16" s="15">
        <v>807</v>
      </c>
      <c r="D16" s="15" t="s">
        <v>65</v>
      </c>
      <c r="E16" s="15"/>
      <c r="F16" s="15"/>
      <c r="G16" s="34">
        <f aca="true" t="shared" si="0" ref="G16:I17">G17</f>
        <v>1020.7</v>
      </c>
      <c r="H16" s="34">
        <f t="shared" si="0"/>
        <v>1020.7</v>
      </c>
      <c r="I16" s="34">
        <f t="shared" si="0"/>
        <v>1020.7</v>
      </c>
    </row>
    <row r="17" spans="1:9" ht="12.75">
      <c r="A17" s="13" t="s">
        <v>9</v>
      </c>
      <c r="B17" s="16" t="s">
        <v>146</v>
      </c>
      <c r="C17" s="15">
        <v>807</v>
      </c>
      <c r="D17" s="15" t="s">
        <v>65</v>
      </c>
      <c r="E17" s="15" t="s">
        <v>102</v>
      </c>
      <c r="F17" s="15" t="s">
        <v>62</v>
      </c>
      <c r="G17" s="35">
        <f t="shared" si="0"/>
        <v>1020.7</v>
      </c>
      <c r="H17" s="35">
        <f t="shared" si="0"/>
        <v>1020.7</v>
      </c>
      <c r="I17" s="35">
        <f t="shared" si="0"/>
        <v>1020.7</v>
      </c>
    </row>
    <row r="18" spans="1:9" ht="12.75">
      <c r="A18" s="13" t="s">
        <v>10</v>
      </c>
      <c r="B18" s="16" t="s">
        <v>147</v>
      </c>
      <c r="C18" s="15">
        <v>807</v>
      </c>
      <c r="D18" s="15" t="s">
        <v>65</v>
      </c>
      <c r="E18" s="15" t="s">
        <v>101</v>
      </c>
      <c r="F18" s="15"/>
      <c r="G18" s="34">
        <f>G19</f>
        <v>1020.7</v>
      </c>
      <c r="H18" s="34">
        <f aca="true" t="shared" si="1" ref="H18:I20">H19</f>
        <v>1020.7</v>
      </c>
      <c r="I18" s="34">
        <f t="shared" si="1"/>
        <v>1020.7</v>
      </c>
    </row>
    <row r="19" spans="1:9" ht="25.5">
      <c r="A19" s="13" t="s">
        <v>11</v>
      </c>
      <c r="B19" s="16" t="s">
        <v>148</v>
      </c>
      <c r="C19" s="15">
        <v>807</v>
      </c>
      <c r="D19" s="15" t="s">
        <v>65</v>
      </c>
      <c r="E19" s="15" t="s">
        <v>100</v>
      </c>
      <c r="F19" s="15"/>
      <c r="G19" s="34">
        <f>G20</f>
        <v>1020.7</v>
      </c>
      <c r="H19" s="34">
        <f t="shared" si="1"/>
        <v>1020.7</v>
      </c>
      <c r="I19" s="34">
        <f t="shared" si="1"/>
        <v>1020.7</v>
      </c>
    </row>
    <row r="20" spans="1:9" ht="38.25">
      <c r="A20" s="13" t="s">
        <v>12</v>
      </c>
      <c r="B20" s="17" t="s">
        <v>66</v>
      </c>
      <c r="C20" s="15">
        <v>807</v>
      </c>
      <c r="D20" s="15" t="s">
        <v>65</v>
      </c>
      <c r="E20" s="15" t="s">
        <v>100</v>
      </c>
      <c r="F20" s="15" t="s">
        <v>14</v>
      </c>
      <c r="G20" s="34">
        <f>G21</f>
        <v>1020.7</v>
      </c>
      <c r="H20" s="34">
        <f t="shared" si="1"/>
        <v>1020.7</v>
      </c>
      <c r="I20" s="34">
        <f t="shared" si="1"/>
        <v>1020.7</v>
      </c>
    </row>
    <row r="21" spans="1:9" ht="12.75">
      <c r="A21" s="13" t="s">
        <v>13</v>
      </c>
      <c r="B21" s="17" t="s">
        <v>67</v>
      </c>
      <c r="C21" s="15">
        <v>807</v>
      </c>
      <c r="D21" s="15" t="s">
        <v>65</v>
      </c>
      <c r="E21" s="15" t="s">
        <v>100</v>
      </c>
      <c r="F21" s="15" t="s">
        <v>1</v>
      </c>
      <c r="G21" s="34">
        <v>1020.7</v>
      </c>
      <c r="H21" s="34">
        <v>1020.7</v>
      </c>
      <c r="I21" s="34">
        <v>1020.7</v>
      </c>
    </row>
    <row r="22" spans="1:9" ht="29.25" customHeight="1">
      <c r="A22" s="13" t="s">
        <v>47</v>
      </c>
      <c r="B22" s="16" t="s">
        <v>70</v>
      </c>
      <c r="C22" s="15">
        <v>807</v>
      </c>
      <c r="D22" s="15" t="s">
        <v>71</v>
      </c>
      <c r="E22" s="15" t="s">
        <v>62</v>
      </c>
      <c r="F22" s="15" t="s">
        <v>62</v>
      </c>
      <c r="G22" s="34">
        <f aca="true" t="shared" si="2" ref="G22:I23">G23</f>
        <v>1450.1000000000001</v>
      </c>
      <c r="H22" s="34">
        <f t="shared" si="2"/>
        <v>1450.1000000000001</v>
      </c>
      <c r="I22" s="34">
        <f t="shared" si="2"/>
        <v>1450.1000000000001</v>
      </c>
    </row>
    <row r="23" spans="1:9" ht="12.75">
      <c r="A23" s="13" t="s">
        <v>48</v>
      </c>
      <c r="B23" s="16" t="s">
        <v>146</v>
      </c>
      <c r="C23" s="15">
        <v>807</v>
      </c>
      <c r="D23" s="15" t="s">
        <v>71</v>
      </c>
      <c r="E23" s="15" t="s">
        <v>102</v>
      </c>
      <c r="F23" s="15"/>
      <c r="G23" s="34">
        <f t="shared" si="2"/>
        <v>1450.1000000000001</v>
      </c>
      <c r="H23" s="34">
        <f t="shared" si="2"/>
        <v>1450.1000000000001</v>
      </c>
      <c r="I23" s="34">
        <f t="shared" si="2"/>
        <v>1450.1000000000001</v>
      </c>
    </row>
    <row r="24" spans="1:9" ht="12.75">
      <c r="A24" s="13" t="s">
        <v>49</v>
      </c>
      <c r="B24" s="16" t="s">
        <v>147</v>
      </c>
      <c r="C24" s="15">
        <v>807</v>
      </c>
      <c r="D24" s="15" t="s">
        <v>71</v>
      </c>
      <c r="E24" s="15" t="s">
        <v>101</v>
      </c>
      <c r="F24" s="15"/>
      <c r="G24" s="34">
        <f>G25+G32</f>
        <v>1450.1000000000001</v>
      </c>
      <c r="H24" s="34">
        <f>H25+H32</f>
        <v>1450.1000000000001</v>
      </c>
      <c r="I24" s="34">
        <f>I25+I32</f>
        <v>1450.1000000000001</v>
      </c>
    </row>
    <row r="25" spans="1:9" ht="38.25">
      <c r="A25" s="13" t="s">
        <v>42</v>
      </c>
      <c r="B25" s="16" t="s">
        <v>150</v>
      </c>
      <c r="C25" s="15">
        <v>807</v>
      </c>
      <c r="D25" s="15" t="s">
        <v>71</v>
      </c>
      <c r="E25" s="15" t="s">
        <v>103</v>
      </c>
      <c r="F25" s="15"/>
      <c r="G25" s="34">
        <f>G26+G28+G30</f>
        <v>1448.1000000000001</v>
      </c>
      <c r="H25" s="34">
        <f>H26+H28+H30</f>
        <v>1448.1000000000001</v>
      </c>
      <c r="I25" s="34">
        <f>I26+I28+I30</f>
        <v>1448.1000000000001</v>
      </c>
    </row>
    <row r="26" spans="1:9" ht="38.25">
      <c r="A26" s="13" t="s">
        <v>50</v>
      </c>
      <c r="B26" s="17" t="s">
        <v>66</v>
      </c>
      <c r="C26" s="15">
        <v>807</v>
      </c>
      <c r="D26" s="15" t="s">
        <v>71</v>
      </c>
      <c r="E26" s="15" t="s">
        <v>103</v>
      </c>
      <c r="F26" s="15" t="s">
        <v>14</v>
      </c>
      <c r="G26" s="34">
        <f>G27</f>
        <v>1346.8</v>
      </c>
      <c r="H26" s="34">
        <f>H27</f>
        <v>1346.8</v>
      </c>
      <c r="I26" s="34">
        <f>I27</f>
        <v>1346.8</v>
      </c>
    </row>
    <row r="27" spans="1:9" ht="12.75">
      <c r="A27" s="13" t="s">
        <v>51</v>
      </c>
      <c r="B27" s="17" t="s">
        <v>67</v>
      </c>
      <c r="C27" s="15">
        <v>807</v>
      </c>
      <c r="D27" s="15" t="s">
        <v>71</v>
      </c>
      <c r="E27" s="15" t="s">
        <v>103</v>
      </c>
      <c r="F27" s="15" t="s">
        <v>1</v>
      </c>
      <c r="G27" s="34">
        <v>1346.8</v>
      </c>
      <c r="H27" s="34">
        <v>1346.8</v>
      </c>
      <c r="I27" s="34">
        <v>1346.8</v>
      </c>
    </row>
    <row r="28" spans="1:9" ht="12.75">
      <c r="A28" s="13" t="s">
        <v>52</v>
      </c>
      <c r="B28" s="17" t="s">
        <v>127</v>
      </c>
      <c r="C28" s="15">
        <v>807</v>
      </c>
      <c r="D28" s="15" t="s">
        <v>71</v>
      </c>
      <c r="E28" s="15" t="s">
        <v>103</v>
      </c>
      <c r="F28" s="15" t="s">
        <v>44</v>
      </c>
      <c r="G28" s="34">
        <f>G29</f>
        <v>100.9</v>
      </c>
      <c r="H28" s="34">
        <f>H29</f>
        <v>100.9</v>
      </c>
      <c r="I28" s="34">
        <f>I29</f>
        <v>100.9</v>
      </c>
    </row>
    <row r="29" spans="1:9" ht="25.5">
      <c r="A29" s="13" t="s">
        <v>129</v>
      </c>
      <c r="B29" s="17" t="s">
        <v>72</v>
      </c>
      <c r="C29" s="15">
        <v>807</v>
      </c>
      <c r="D29" s="15" t="s">
        <v>71</v>
      </c>
      <c r="E29" s="15" t="s">
        <v>103</v>
      </c>
      <c r="F29" s="15" t="s">
        <v>73</v>
      </c>
      <c r="G29" s="34">
        <v>100.9</v>
      </c>
      <c r="H29" s="34">
        <v>100.9</v>
      </c>
      <c r="I29" s="34">
        <v>100.9</v>
      </c>
    </row>
    <row r="30" spans="1:9" ht="12.75">
      <c r="A30" s="13" t="s">
        <v>130</v>
      </c>
      <c r="B30" s="17" t="s">
        <v>74</v>
      </c>
      <c r="C30" s="15">
        <v>807</v>
      </c>
      <c r="D30" s="15" t="s">
        <v>71</v>
      </c>
      <c r="E30" s="15" t="s">
        <v>103</v>
      </c>
      <c r="F30" s="15" t="s">
        <v>75</v>
      </c>
      <c r="G30" s="34">
        <f>G31</f>
        <v>0.4</v>
      </c>
      <c r="H30" s="34">
        <f>H31</f>
        <v>0.4</v>
      </c>
      <c r="I30" s="34">
        <f>I31</f>
        <v>0.4</v>
      </c>
    </row>
    <row r="31" spans="1:9" ht="12.75">
      <c r="A31" s="13" t="s">
        <v>131</v>
      </c>
      <c r="B31" s="17" t="s">
        <v>99</v>
      </c>
      <c r="C31" s="15">
        <v>807</v>
      </c>
      <c r="D31" s="15" t="s">
        <v>71</v>
      </c>
      <c r="E31" s="15" t="s">
        <v>103</v>
      </c>
      <c r="F31" s="15" t="s">
        <v>98</v>
      </c>
      <c r="G31" s="34">
        <v>0.4</v>
      </c>
      <c r="H31" s="34">
        <v>0.4</v>
      </c>
      <c r="I31" s="34">
        <v>0.4</v>
      </c>
    </row>
    <row r="32" spans="1:9" ht="38.25" customHeight="1">
      <c r="A32" s="13" t="s">
        <v>43</v>
      </c>
      <c r="B32" s="17" t="s">
        <v>151</v>
      </c>
      <c r="C32" s="15">
        <v>807</v>
      </c>
      <c r="D32" s="15" t="s">
        <v>71</v>
      </c>
      <c r="E32" s="15" t="s">
        <v>104</v>
      </c>
      <c r="F32" s="15"/>
      <c r="G32" s="34">
        <f aca="true" t="shared" si="3" ref="G32:I33">G33</f>
        <v>2</v>
      </c>
      <c r="H32" s="34">
        <f t="shared" si="3"/>
        <v>2</v>
      </c>
      <c r="I32" s="34">
        <f t="shared" si="3"/>
        <v>2</v>
      </c>
    </row>
    <row r="33" spans="1:9" ht="12.75">
      <c r="A33" s="13" t="s">
        <v>55</v>
      </c>
      <c r="B33" s="17" t="s">
        <v>127</v>
      </c>
      <c r="C33" s="15">
        <v>807</v>
      </c>
      <c r="D33" s="15" t="s">
        <v>71</v>
      </c>
      <c r="E33" s="15" t="s">
        <v>104</v>
      </c>
      <c r="F33" s="15" t="s">
        <v>44</v>
      </c>
      <c r="G33" s="34">
        <f t="shared" si="3"/>
        <v>2</v>
      </c>
      <c r="H33" s="34">
        <f t="shared" si="3"/>
        <v>2</v>
      </c>
      <c r="I33" s="34">
        <f t="shared" si="3"/>
        <v>2</v>
      </c>
    </row>
    <row r="34" spans="1:9" ht="25.5">
      <c r="A34" s="13" t="s">
        <v>56</v>
      </c>
      <c r="B34" s="17" t="s">
        <v>72</v>
      </c>
      <c r="C34" s="15">
        <v>807</v>
      </c>
      <c r="D34" s="15" t="s">
        <v>71</v>
      </c>
      <c r="E34" s="15" t="s">
        <v>104</v>
      </c>
      <c r="F34" s="15" t="s">
        <v>73</v>
      </c>
      <c r="G34" s="34">
        <v>2</v>
      </c>
      <c r="H34" s="34">
        <v>2</v>
      </c>
      <c r="I34" s="34">
        <v>2</v>
      </c>
    </row>
    <row r="35" spans="1:9" ht="12.75">
      <c r="A35" s="13" t="s">
        <v>57</v>
      </c>
      <c r="B35" s="16" t="s">
        <v>76</v>
      </c>
      <c r="C35" s="15">
        <v>807</v>
      </c>
      <c r="D35" s="15" t="s">
        <v>77</v>
      </c>
      <c r="E35" s="15"/>
      <c r="F35" s="15"/>
      <c r="G35" s="34">
        <f>G36</f>
        <v>0.5</v>
      </c>
      <c r="H35" s="34">
        <f aca="true" t="shared" si="4" ref="H35:I39">H36</f>
        <v>0.5</v>
      </c>
      <c r="I35" s="34">
        <f t="shared" si="4"/>
        <v>0.5</v>
      </c>
    </row>
    <row r="36" spans="1:9" ht="12.75">
      <c r="A36" s="13" t="s">
        <v>17</v>
      </c>
      <c r="B36" s="16" t="s">
        <v>146</v>
      </c>
      <c r="C36" s="15">
        <v>807</v>
      </c>
      <c r="D36" s="15" t="s">
        <v>77</v>
      </c>
      <c r="E36" s="15" t="s">
        <v>102</v>
      </c>
      <c r="F36" s="15"/>
      <c r="G36" s="34">
        <f>G37</f>
        <v>0.5</v>
      </c>
      <c r="H36" s="34">
        <f t="shared" si="4"/>
        <v>0.5</v>
      </c>
      <c r="I36" s="34">
        <f t="shared" si="4"/>
        <v>0.5</v>
      </c>
    </row>
    <row r="37" spans="1:9" ht="12.75">
      <c r="A37" s="13" t="s">
        <v>18</v>
      </c>
      <c r="B37" s="16" t="s">
        <v>147</v>
      </c>
      <c r="C37" s="15">
        <v>807</v>
      </c>
      <c r="D37" s="15" t="s">
        <v>77</v>
      </c>
      <c r="E37" s="15" t="s">
        <v>101</v>
      </c>
      <c r="F37" s="15"/>
      <c r="G37" s="34">
        <f>G38</f>
        <v>0.5</v>
      </c>
      <c r="H37" s="34">
        <f t="shared" si="4"/>
        <v>0.5</v>
      </c>
      <c r="I37" s="34">
        <f t="shared" si="4"/>
        <v>0.5</v>
      </c>
    </row>
    <row r="38" spans="1:9" ht="25.5">
      <c r="A38" s="13" t="s">
        <v>19</v>
      </c>
      <c r="B38" s="18" t="s">
        <v>182</v>
      </c>
      <c r="C38" s="15">
        <v>807</v>
      </c>
      <c r="D38" s="15" t="s">
        <v>77</v>
      </c>
      <c r="E38" s="15" t="s">
        <v>105</v>
      </c>
      <c r="F38" s="15"/>
      <c r="G38" s="34">
        <f>G39</f>
        <v>0.5</v>
      </c>
      <c r="H38" s="34">
        <f t="shared" si="4"/>
        <v>0.5</v>
      </c>
      <c r="I38" s="34">
        <f t="shared" si="4"/>
        <v>0.5</v>
      </c>
    </row>
    <row r="39" spans="1:9" ht="12.75">
      <c r="A39" s="13" t="s">
        <v>173</v>
      </c>
      <c r="B39" s="18" t="s">
        <v>74</v>
      </c>
      <c r="C39" s="15">
        <v>807</v>
      </c>
      <c r="D39" s="15" t="s">
        <v>77</v>
      </c>
      <c r="E39" s="15" t="s">
        <v>105</v>
      </c>
      <c r="F39" s="15" t="s">
        <v>75</v>
      </c>
      <c r="G39" s="34">
        <f>G40</f>
        <v>0.5</v>
      </c>
      <c r="H39" s="34">
        <f t="shared" si="4"/>
        <v>0.5</v>
      </c>
      <c r="I39" s="34">
        <f t="shared" si="4"/>
        <v>0.5</v>
      </c>
    </row>
    <row r="40" spans="1:9" ht="12.75">
      <c r="A40" s="13" t="s">
        <v>174</v>
      </c>
      <c r="B40" s="18" t="s">
        <v>78</v>
      </c>
      <c r="C40" s="15">
        <v>807</v>
      </c>
      <c r="D40" s="15" t="s">
        <v>77</v>
      </c>
      <c r="E40" s="15" t="s">
        <v>105</v>
      </c>
      <c r="F40" s="15" t="s">
        <v>79</v>
      </c>
      <c r="G40" s="34">
        <v>0.5</v>
      </c>
      <c r="H40" s="34">
        <v>0.5</v>
      </c>
      <c r="I40" s="34">
        <v>0.5</v>
      </c>
    </row>
    <row r="41" spans="1:9" ht="12.75">
      <c r="A41" s="13" t="s">
        <v>175</v>
      </c>
      <c r="B41" s="17" t="s">
        <v>80</v>
      </c>
      <c r="C41" s="15">
        <v>807</v>
      </c>
      <c r="D41" s="15" t="s">
        <v>81</v>
      </c>
      <c r="E41" s="15"/>
      <c r="F41" s="15"/>
      <c r="G41" s="34">
        <f>G42</f>
        <v>0.5</v>
      </c>
      <c r="H41" s="34">
        <f>H42</f>
        <v>0.5</v>
      </c>
      <c r="I41" s="34">
        <f>I42</f>
        <v>0.5</v>
      </c>
    </row>
    <row r="42" spans="1:9" ht="12.75">
      <c r="A42" s="13" t="s">
        <v>20</v>
      </c>
      <c r="B42" s="16" t="s">
        <v>146</v>
      </c>
      <c r="C42" s="15">
        <v>807</v>
      </c>
      <c r="D42" s="15" t="s">
        <v>81</v>
      </c>
      <c r="E42" s="15" t="s">
        <v>102</v>
      </c>
      <c r="F42" s="15"/>
      <c r="G42" s="34">
        <f>G44</f>
        <v>0.5</v>
      </c>
      <c r="H42" s="34">
        <f>H44</f>
        <v>0.5</v>
      </c>
      <c r="I42" s="34">
        <f>I44</f>
        <v>0.5</v>
      </c>
    </row>
    <row r="43" spans="1:9" ht="12.75">
      <c r="A43" s="13" t="s">
        <v>21</v>
      </c>
      <c r="B43" s="16" t="s">
        <v>147</v>
      </c>
      <c r="C43" s="15">
        <v>807</v>
      </c>
      <c r="D43" s="15" t="s">
        <v>81</v>
      </c>
      <c r="E43" s="15" t="s">
        <v>101</v>
      </c>
      <c r="F43" s="15"/>
      <c r="G43" s="34">
        <f>G44</f>
        <v>0.5</v>
      </c>
      <c r="H43" s="34">
        <f aca="true" t="shared" si="5" ref="H43:I45">H44</f>
        <v>0.5</v>
      </c>
      <c r="I43" s="34">
        <f t="shared" si="5"/>
        <v>0.5</v>
      </c>
    </row>
    <row r="44" spans="1:9" ht="25.5">
      <c r="A44" s="13" t="s">
        <v>22</v>
      </c>
      <c r="B44" s="17" t="s">
        <v>152</v>
      </c>
      <c r="C44" s="15">
        <v>807</v>
      </c>
      <c r="D44" s="15" t="s">
        <v>81</v>
      </c>
      <c r="E44" s="15" t="s">
        <v>106</v>
      </c>
      <c r="F44" s="15"/>
      <c r="G44" s="34">
        <f>G45</f>
        <v>0.5</v>
      </c>
      <c r="H44" s="34">
        <f t="shared" si="5"/>
        <v>0.5</v>
      </c>
      <c r="I44" s="34">
        <f t="shared" si="5"/>
        <v>0.5</v>
      </c>
    </row>
    <row r="45" spans="1:9" ht="12.75">
      <c r="A45" s="13" t="s">
        <v>176</v>
      </c>
      <c r="B45" s="20" t="s">
        <v>127</v>
      </c>
      <c r="C45" s="15">
        <v>807</v>
      </c>
      <c r="D45" s="15" t="s">
        <v>81</v>
      </c>
      <c r="E45" s="15" t="s">
        <v>106</v>
      </c>
      <c r="F45" s="15" t="s">
        <v>44</v>
      </c>
      <c r="G45" s="34">
        <f>G46</f>
        <v>0.5</v>
      </c>
      <c r="H45" s="34">
        <f t="shared" si="5"/>
        <v>0.5</v>
      </c>
      <c r="I45" s="34">
        <f t="shared" si="5"/>
        <v>0.5</v>
      </c>
    </row>
    <row r="46" spans="1:9" ht="25.5">
      <c r="A46" s="13" t="s">
        <v>177</v>
      </c>
      <c r="B46" s="17" t="s">
        <v>72</v>
      </c>
      <c r="C46" s="15">
        <v>807</v>
      </c>
      <c r="D46" s="15" t="s">
        <v>81</v>
      </c>
      <c r="E46" s="15" t="s">
        <v>106</v>
      </c>
      <c r="F46" s="15" t="s">
        <v>73</v>
      </c>
      <c r="G46" s="34">
        <v>0.5</v>
      </c>
      <c r="H46" s="34">
        <v>0.5</v>
      </c>
      <c r="I46" s="34">
        <v>0.5</v>
      </c>
    </row>
    <row r="47" spans="1:9" ht="12.75">
      <c r="A47" s="13" t="s">
        <v>178</v>
      </c>
      <c r="B47" s="16" t="s">
        <v>121</v>
      </c>
      <c r="C47" s="15">
        <v>807</v>
      </c>
      <c r="D47" s="15" t="s">
        <v>94</v>
      </c>
      <c r="E47" s="15"/>
      <c r="F47" s="15"/>
      <c r="G47" s="34">
        <f>G48</f>
        <v>59.6</v>
      </c>
      <c r="H47" s="34">
        <f aca="true" t="shared" si="6" ref="H47:I50">H48</f>
        <v>62.2</v>
      </c>
      <c r="I47" s="34">
        <f t="shared" si="6"/>
        <v>0</v>
      </c>
    </row>
    <row r="48" spans="1:9" ht="12.75">
      <c r="A48" s="13" t="s">
        <v>179</v>
      </c>
      <c r="B48" s="16" t="s">
        <v>82</v>
      </c>
      <c r="C48" s="15">
        <v>807</v>
      </c>
      <c r="D48" s="15" t="s">
        <v>83</v>
      </c>
      <c r="E48" s="15"/>
      <c r="F48" s="15"/>
      <c r="G48" s="34">
        <f>G49</f>
        <v>59.6</v>
      </c>
      <c r="H48" s="34">
        <f t="shared" si="6"/>
        <v>62.2</v>
      </c>
      <c r="I48" s="34">
        <f t="shared" si="6"/>
        <v>0</v>
      </c>
    </row>
    <row r="49" spans="1:9" ht="12.75">
      <c r="A49" s="13" t="s">
        <v>180</v>
      </c>
      <c r="B49" s="17" t="s">
        <v>146</v>
      </c>
      <c r="C49" s="15">
        <v>807</v>
      </c>
      <c r="D49" s="15" t="s">
        <v>83</v>
      </c>
      <c r="E49" s="15" t="s">
        <v>102</v>
      </c>
      <c r="F49" s="15"/>
      <c r="G49" s="34">
        <f>G50</f>
        <v>59.6</v>
      </c>
      <c r="H49" s="34">
        <f t="shared" si="6"/>
        <v>62.2</v>
      </c>
      <c r="I49" s="34">
        <f t="shared" si="6"/>
        <v>0</v>
      </c>
    </row>
    <row r="50" spans="1:9" ht="12.75">
      <c r="A50" s="13" t="s">
        <v>181</v>
      </c>
      <c r="B50" s="16" t="s">
        <v>147</v>
      </c>
      <c r="C50" s="15">
        <v>807</v>
      </c>
      <c r="D50" s="15" t="s">
        <v>83</v>
      </c>
      <c r="E50" s="15" t="s">
        <v>101</v>
      </c>
      <c r="F50" s="15"/>
      <c r="G50" s="34">
        <f>G51</f>
        <v>59.6</v>
      </c>
      <c r="H50" s="34">
        <f t="shared" si="6"/>
        <v>62.2</v>
      </c>
      <c r="I50" s="34">
        <f t="shared" si="6"/>
        <v>0</v>
      </c>
    </row>
    <row r="51" spans="1:9" ht="51">
      <c r="A51" s="13" t="s">
        <v>23</v>
      </c>
      <c r="B51" s="17" t="s">
        <v>183</v>
      </c>
      <c r="C51" s="15">
        <v>807</v>
      </c>
      <c r="D51" s="15" t="s">
        <v>83</v>
      </c>
      <c r="E51" s="15" t="s">
        <v>107</v>
      </c>
      <c r="F51" s="15"/>
      <c r="G51" s="34">
        <f>G52+G54</f>
        <v>59.6</v>
      </c>
      <c r="H51" s="34">
        <f>H52+H54</f>
        <v>62.2</v>
      </c>
      <c r="I51" s="34">
        <f>I52+I54</f>
        <v>0</v>
      </c>
    </row>
    <row r="52" spans="1:9" ht="38.25">
      <c r="A52" s="13" t="s">
        <v>24</v>
      </c>
      <c r="B52" s="17" t="s">
        <v>66</v>
      </c>
      <c r="C52" s="15">
        <v>807</v>
      </c>
      <c r="D52" s="15" t="s">
        <v>83</v>
      </c>
      <c r="E52" s="15" t="s">
        <v>107</v>
      </c>
      <c r="F52" s="15" t="s">
        <v>14</v>
      </c>
      <c r="G52" s="34">
        <f>G53</f>
        <v>49.5</v>
      </c>
      <c r="H52" s="34">
        <f>H53</f>
        <v>49.5</v>
      </c>
      <c r="I52" s="34">
        <f>I53</f>
        <v>0</v>
      </c>
    </row>
    <row r="53" spans="1:9" ht="12.75">
      <c r="A53" s="13" t="s">
        <v>25</v>
      </c>
      <c r="B53" s="17" t="s">
        <v>67</v>
      </c>
      <c r="C53" s="15">
        <v>807</v>
      </c>
      <c r="D53" s="15" t="s">
        <v>83</v>
      </c>
      <c r="E53" s="15" t="s">
        <v>107</v>
      </c>
      <c r="F53" s="15" t="s">
        <v>1</v>
      </c>
      <c r="G53" s="34">
        <v>49.5</v>
      </c>
      <c r="H53" s="34">
        <v>49.5</v>
      </c>
      <c r="I53" s="34">
        <v>0</v>
      </c>
    </row>
    <row r="54" spans="1:9" ht="12.75">
      <c r="A54" s="13" t="s">
        <v>110</v>
      </c>
      <c r="B54" s="17" t="s">
        <v>127</v>
      </c>
      <c r="C54" s="15">
        <v>807</v>
      </c>
      <c r="D54" s="15" t="s">
        <v>83</v>
      </c>
      <c r="E54" s="15" t="s">
        <v>107</v>
      </c>
      <c r="F54" s="15" t="s">
        <v>44</v>
      </c>
      <c r="G54" s="34">
        <f>G55</f>
        <v>10.1</v>
      </c>
      <c r="H54" s="34">
        <f>H55</f>
        <v>12.7</v>
      </c>
      <c r="I54" s="34">
        <f>I55</f>
        <v>0</v>
      </c>
    </row>
    <row r="55" spans="1:9" ht="25.5">
      <c r="A55" s="13" t="s">
        <v>111</v>
      </c>
      <c r="B55" s="17" t="s">
        <v>72</v>
      </c>
      <c r="C55" s="15">
        <v>807</v>
      </c>
      <c r="D55" s="15" t="s">
        <v>83</v>
      </c>
      <c r="E55" s="15" t="s">
        <v>107</v>
      </c>
      <c r="F55" s="15" t="s">
        <v>73</v>
      </c>
      <c r="G55" s="34">
        <v>10.1</v>
      </c>
      <c r="H55" s="34">
        <v>12.7</v>
      </c>
      <c r="I55" s="34">
        <v>0</v>
      </c>
    </row>
    <row r="56" spans="1:9" ht="12.75">
      <c r="A56" s="13" t="s">
        <v>112</v>
      </c>
      <c r="B56" s="16" t="s">
        <v>122</v>
      </c>
      <c r="C56" s="15">
        <v>807</v>
      </c>
      <c r="D56" s="15" t="s">
        <v>84</v>
      </c>
      <c r="E56" s="15" t="s">
        <v>108</v>
      </c>
      <c r="F56" s="15"/>
      <c r="G56" s="34">
        <f>G57</f>
        <v>2.7</v>
      </c>
      <c r="H56" s="34">
        <f>H57</f>
        <v>2.7</v>
      </c>
      <c r="I56" s="34">
        <f>I57</f>
        <v>2.7</v>
      </c>
    </row>
    <row r="57" spans="1:9" ht="25.5">
      <c r="A57" s="13" t="s">
        <v>132</v>
      </c>
      <c r="B57" s="16" t="s">
        <v>188</v>
      </c>
      <c r="C57" s="15">
        <v>807</v>
      </c>
      <c r="D57" s="15" t="s">
        <v>97</v>
      </c>
      <c r="E57" s="15" t="s">
        <v>109</v>
      </c>
      <c r="F57" s="15"/>
      <c r="G57" s="34">
        <f>G63+G65+G60</f>
        <v>2.7</v>
      </c>
      <c r="H57" s="34">
        <f>H63+H65+H60</f>
        <v>2.7</v>
      </c>
      <c r="I57" s="34">
        <f>I63+I65+I60</f>
        <v>2.7</v>
      </c>
    </row>
    <row r="58" spans="1:9" ht="33.75">
      <c r="A58" s="13" t="s">
        <v>133</v>
      </c>
      <c r="B58" s="38" t="s">
        <v>211</v>
      </c>
      <c r="C58" s="15">
        <v>807</v>
      </c>
      <c r="D58" s="15" t="s">
        <v>97</v>
      </c>
      <c r="E58" s="15" t="s">
        <v>189</v>
      </c>
      <c r="F58" s="15"/>
      <c r="G58" s="34">
        <f aca="true" t="shared" si="7" ref="G58:I59">G59</f>
        <v>1.7</v>
      </c>
      <c r="H58" s="34">
        <f t="shared" si="7"/>
        <v>1.7</v>
      </c>
      <c r="I58" s="34">
        <f t="shared" si="7"/>
        <v>1.7</v>
      </c>
    </row>
    <row r="59" spans="1:9" ht="12.75">
      <c r="A59" s="13" t="s">
        <v>134</v>
      </c>
      <c r="B59" s="39" t="s">
        <v>127</v>
      </c>
      <c r="C59" s="15">
        <v>807</v>
      </c>
      <c r="D59" s="15" t="s">
        <v>97</v>
      </c>
      <c r="E59" s="15" t="s">
        <v>189</v>
      </c>
      <c r="F59" s="15" t="s">
        <v>44</v>
      </c>
      <c r="G59" s="34">
        <f t="shared" si="7"/>
        <v>1.7</v>
      </c>
      <c r="H59" s="34">
        <f t="shared" si="7"/>
        <v>1.7</v>
      </c>
      <c r="I59" s="34">
        <f t="shared" si="7"/>
        <v>1.7</v>
      </c>
    </row>
    <row r="60" spans="1:9" ht="12.75">
      <c r="A60" s="13" t="s">
        <v>26</v>
      </c>
      <c r="B60" s="40" t="s">
        <v>72</v>
      </c>
      <c r="C60" s="15"/>
      <c r="D60" s="15" t="s">
        <v>97</v>
      </c>
      <c r="E60" s="15" t="s">
        <v>189</v>
      </c>
      <c r="F60" s="15" t="s">
        <v>73</v>
      </c>
      <c r="G60" s="34">
        <v>1.7</v>
      </c>
      <c r="H60" s="34">
        <v>1.7</v>
      </c>
      <c r="I60" s="34">
        <v>1.7</v>
      </c>
    </row>
    <row r="61" spans="1:9" ht="25.5">
      <c r="A61" s="13" t="s">
        <v>27</v>
      </c>
      <c r="B61" s="21" t="s">
        <v>153</v>
      </c>
      <c r="C61" s="15">
        <v>807</v>
      </c>
      <c r="D61" s="15" t="s">
        <v>97</v>
      </c>
      <c r="E61" s="15" t="s">
        <v>108</v>
      </c>
      <c r="F61" s="15"/>
      <c r="G61" s="34">
        <f>G62</f>
        <v>0.5</v>
      </c>
      <c r="H61" s="34">
        <f aca="true" t="shared" si="8" ref="H61:I63">H62</f>
        <v>0.5</v>
      </c>
      <c r="I61" s="34">
        <f t="shared" si="8"/>
        <v>0.5</v>
      </c>
    </row>
    <row r="62" spans="1:9" ht="12.75">
      <c r="A62" s="13" t="s">
        <v>28</v>
      </c>
      <c r="B62" s="22" t="s">
        <v>85</v>
      </c>
      <c r="C62" s="15">
        <v>807</v>
      </c>
      <c r="D62" s="15" t="s">
        <v>97</v>
      </c>
      <c r="E62" s="15" t="s">
        <v>109</v>
      </c>
      <c r="F62" s="15"/>
      <c r="G62" s="34">
        <f>G63</f>
        <v>0.5</v>
      </c>
      <c r="H62" s="34">
        <f t="shared" si="8"/>
        <v>0.5</v>
      </c>
      <c r="I62" s="34">
        <f t="shared" si="8"/>
        <v>0.5</v>
      </c>
    </row>
    <row r="63" spans="1:9" ht="38.25">
      <c r="A63" s="13" t="s">
        <v>29</v>
      </c>
      <c r="B63" s="22" t="s">
        <v>154</v>
      </c>
      <c r="C63" s="15">
        <v>807</v>
      </c>
      <c r="D63" s="15" t="s">
        <v>97</v>
      </c>
      <c r="E63" s="15" t="s">
        <v>113</v>
      </c>
      <c r="F63" s="15"/>
      <c r="G63" s="34">
        <f>G64</f>
        <v>0.5</v>
      </c>
      <c r="H63" s="34">
        <f t="shared" si="8"/>
        <v>0.5</v>
      </c>
      <c r="I63" s="34">
        <f t="shared" si="8"/>
        <v>0.5</v>
      </c>
    </row>
    <row r="64" spans="1:9" ht="12.75">
      <c r="A64" s="13" t="s">
        <v>195</v>
      </c>
      <c r="B64" s="17" t="s">
        <v>127</v>
      </c>
      <c r="C64" s="15">
        <v>807</v>
      </c>
      <c r="D64" s="15" t="s">
        <v>97</v>
      </c>
      <c r="E64" s="15" t="s">
        <v>113</v>
      </c>
      <c r="F64" s="15" t="s">
        <v>44</v>
      </c>
      <c r="G64" s="34">
        <v>0.5</v>
      </c>
      <c r="H64" s="34">
        <v>0.5</v>
      </c>
      <c r="I64" s="34">
        <v>0.5</v>
      </c>
    </row>
    <row r="65" spans="1:9" ht="25.5">
      <c r="A65" s="13" t="s">
        <v>196</v>
      </c>
      <c r="B65" s="17" t="s">
        <v>72</v>
      </c>
      <c r="C65" s="15">
        <v>807</v>
      </c>
      <c r="D65" s="15" t="s">
        <v>97</v>
      </c>
      <c r="E65" s="15" t="s">
        <v>113</v>
      </c>
      <c r="F65" s="15" t="s">
        <v>73</v>
      </c>
      <c r="G65" s="34">
        <v>0.5</v>
      </c>
      <c r="H65" s="34">
        <v>0.5</v>
      </c>
      <c r="I65" s="34">
        <v>0.5</v>
      </c>
    </row>
    <row r="66" spans="1:9" ht="33.75">
      <c r="A66" s="13" t="s">
        <v>197</v>
      </c>
      <c r="B66" s="41" t="s">
        <v>212</v>
      </c>
      <c r="C66" s="15" t="s">
        <v>213</v>
      </c>
      <c r="D66" s="15" t="s">
        <v>97</v>
      </c>
      <c r="E66" s="43" t="s">
        <v>190</v>
      </c>
      <c r="F66" s="15"/>
      <c r="G66" s="34">
        <f aca="true" t="shared" si="9" ref="G66:I67">G67</f>
        <v>0.5</v>
      </c>
      <c r="H66" s="34">
        <f t="shared" si="9"/>
        <v>0.5</v>
      </c>
      <c r="I66" s="34">
        <f t="shared" si="9"/>
        <v>0.5</v>
      </c>
    </row>
    <row r="67" spans="1:9" ht="12.75">
      <c r="A67" s="13" t="s">
        <v>30</v>
      </c>
      <c r="B67" s="41" t="s">
        <v>127</v>
      </c>
      <c r="C67" s="15" t="s">
        <v>213</v>
      </c>
      <c r="D67" s="15" t="s">
        <v>97</v>
      </c>
      <c r="E67" s="43" t="s">
        <v>190</v>
      </c>
      <c r="F67" s="15" t="s">
        <v>44</v>
      </c>
      <c r="G67" s="34">
        <f t="shared" si="9"/>
        <v>0.5</v>
      </c>
      <c r="H67" s="34">
        <f t="shared" si="9"/>
        <v>0.5</v>
      </c>
      <c r="I67" s="34">
        <f t="shared" si="9"/>
        <v>0.5</v>
      </c>
    </row>
    <row r="68" spans="1:9" ht="12.75">
      <c r="A68" s="13" t="s">
        <v>31</v>
      </c>
      <c r="B68" s="42" t="s">
        <v>72</v>
      </c>
      <c r="C68" s="15" t="s">
        <v>213</v>
      </c>
      <c r="D68" s="15" t="s">
        <v>97</v>
      </c>
      <c r="E68" s="43" t="s">
        <v>190</v>
      </c>
      <c r="F68" s="15" t="s">
        <v>73</v>
      </c>
      <c r="G68" s="34">
        <v>0.5</v>
      </c>
      <c r="H68" s="34">
        <v>0.5</v>
      </c>
      <c r="I68" s="34">
        <v>0.5</v>
      </c>
    </row>
    <row r="69" spans="1:9" ht="12.75">
      <c r="A69" s="13" t="s">
        <v>32</v>
      </c>
      <c r="B69" s="21" t="s">
        <v>123</v>
      </c>
      <c r="C69" s="15">
        <v>807</v>
      </c>
      <c r="D69" s="15" t="s">
        <v>86</v>
      </c>
      <c r="E69" s="15"/>
      <c r="F69" s="15"/>
      <c r="G69" s="34">
        <f>G70+G76</f>
        <v>3305.1000000000004</v>
      </c>
      <c r="H69" s="34">
        <f>H70+H76</f>
        <v>3328.9</v>
      </c>
      <c r="I69" s="34">
        <f>I70+I76</f>
        <v>3354.5</v>
      </c>
    </row>
    <row r="70" spans="1:9" ht="12.75">
      <c r="A70" s="13" t="s">
        <v>33</v>
      </c>
      <c r="B70" s="21" t="s">
        <v>87</v>
      </c>
      <c r="C70" s="15">
        <v>807</v>
      </c>
      <c r="D70" s="15" t="s">
        <v>88</v>
      </c>
      <c r="E70" s="15"/>
      <c r="F70" s="15"/>
      <c r="G70" s="34">
        <f>G71</f>
        <v>2440.9</v>
      </c>
      <c r="H70" s="34">
        <f aca="true" t="shared" si="10" ref="H70:I74">H71</f>
        <v>2440.9</v>
      </c>
      <c r="I70" s="34">
        <f t="shared" si="10"/>
        <v>2440.9</v>
      </c>
    </row>
    <row r="71" spans="1:9" ht="25.5">
      <c r="A71" s="13" t="s">
        <v>34</v>
      </c>
      <c r="B71" s="21" t="s">
        <v>155</v>
      </c>
      <c r="C71" s="15">
        <v>807</v>
      </c>
      <c r="D71" s="15" t="s">
        <v>88</v>
      </c>
      <c r="E71" s="15" t="s">
        <v>114</v>
      </c>
      <c r="F71" s="15"/>
      <c r="G71" s="34">
        <f>G72</f>
        <v>2440.9</v>
      </c>
      <c r="H71" s="34">
        <f t="shared" si="10"/>
        <v>2440.9</v>
      </c>
      <c r="I71" s="34">
        <f t="shared" si="10"/>
        <v>2440.9</v>
      </c>
    </row>
    <row r="72" spans="1:9" ht="12.75">
      <c r="A72" s="13" t="s">
        <v>35</v>
      </c>
      <c r="B72" s="23" t="s">
        <v>85</v>
      </c>
      <c r="C72" s="15">
        <v>807</v>
      </c>
      <c r="D72" s="15" t="s">
        <v>88</v>
      </c>
      <c r="E72" s="15" t="s">
        <v>115</v>
      </c>
      <c r="F72" s="15"/>
      <c r="G72" s="34">
        <f>G73</f>
        <v>2440.9</v>
      </c>
      <c r="H72" s="34">
        <f t="shared" si="10"/>
        <v>2440.9</v>
      </c>
      <c r="I72" s="34">
        <f t="shared" si="10"/>
        <v>2440.9</v>
      </c>
    </row>
    <row r="73" spans="1:9" ht="63.75" customHeight="1">
      <c r="A73" s="13" t="s">
        <v>36</v>
      </c>
      <c r="B73" s="24" t="s">
        <v>156</v>
      </c>
      <c r="C73" s="15">
        <v>807</v>
      </c>
      <c r="D73" s="15" t="s">
        <v>88</v>
      </c>
      <c r="E73" s="15" t="s">
        <v>116</v>
      </c>
      <c r="F73" s="15"/>
      <c r="G73" s="34">
        <f>G74</f>
        <v>2440.9</v>
      </c>
      <c r="H73" s="34">
        <f t="shared" si="10"/>
        <v>2440.9</v>
      </c>
      <c r="I73" s="34">
        <f t="shared" si="10"/>
        <v>2440.9</v>
      </c>
    </row>
    <row r="74" spans="1:9" ht="12.75">
      <c r="A74" s="13" t="s">
        <v>37</v>
      </c>
      <c r="B74" s="19" t="s">
        <v>74</v>
      </c>
      <c r="C74" s="15">
        <v>807</v>
      </c>
      <c r="D74" s="15" t="s">
        <v>88</v>
      </c>
      <c r="E74" s="15" t="s">
        <v>125</v>
      </c>
      <c r="F74" s="15" t="s">
        <v>75</v>
      </c>
      <c r="G74" s="34">
        <f>G75</f>
        <v>2440.9</v>
      </c>
      <c r="H74" s="34">
        <f t="shared" si="10"/>
        <v>2440.9</v>
      </c>
      <c r="I74" s="34">
        <f t="shared" si="10"/>
        <v>2440.9</v>
      </c>
    </row>
    <row r="75" spans="1:9" ht="25.5">
      <c r="A75" s="13" t="s">
        <v>38</v>
      </c>
      <c r="B75" s="16" t="s">
        <v>128</v>
      </c>
      <c r="C75" s="15">
        <v>807</v>
      </c>
      <c r="D75" s="15" t="s">
        <v>88</v>
      </c>
      <c r="E75" s="15" t="s">
        <v>125</v>
      </c>
      <c r="F75" s="15" t="s">
        <v>96</v>
      </c>
      <c r="G75" s="34">
        <v>2440.9</v>
      </c>
      <c r="H75" s="34">
        <v>2440.9</v>
      </c>
      <c r="I75" s="34">
        <v>2440.9</v>
      </c>
    </row>
    <row r="76" spans="1:9" ht="12.75">
      <c r="A76" s="13" t="s">
        <v>39</v>
      </c>
      <c r="B76" s="17" t="s">
        <v>89</v>
      </c>
      <c r="C76" s="15">
        <v>807</v>
      </c>
      <c r="D76" s="15" t="s">
        <v>90</v>
      </c>
      <c r="E76" s="15"/>
      <c r="F76" s="15"/>
      <c r="G76" s="34">
        <f aca="true" t="shared" si="11" ref="G76:I79">G77</f>
        <v>864.2</v>
      </c>
      <c r="H76" s="34">
        <f t="shared" si="11"/>
        <v>888</v>
      </c>
      <c r="I76" s="34">
        <f t="shared" si="11"/>
        <v>913.6</v>
      </c>
    </row>
    <row r="77" spans="1:9" ht="25.5">
      <c r="A77" s="13" t="s">
        <v>40</v>
      </c>
      <c r="B77" s="16" t="s">
        <v>157</v>
      </c>
      <c r="C77" s="15">
        <v>807</v>
      </c>
      <c r="D77" s="15" t="s">
        <v>90</v>
      </c>
      <c r="E77" s="15" t="s">
        <v>114</v>
      </c>
      <c r="F77" s="15"/>
      <c r="G77" s="34">
        <f t="shared" si="11"/>
        <v>864.2</v>
      </c>
      <c r="H77" s="34">
        <f t="shared" si="11"/>
        <v>888</v>
      </c>
      <c r="I77" s="34">
        <f t="shared" si="11"/>
        <v>913.6</v>
      </c>
    </row>
    <row r="78" spans="1:9" ht="12.75">
      <c r="A78" s="13" t="s">
        <v>41</v>
      </c>
      <c r="B78" s="16" t="s">
        <v>85</v>
      </c>
      <c r="C78" s="15">
        <v>807</v>
      </c>
      <c r="D78" s="15" t="s">
        <v>90</v>
      </c>
      <c r="E78" s="15" t="s">
        <v>115</v>
      </c>
      <c r="F78" s="15"/>
      <c r="G78" s="34">
        <f>G79+G83</f>
        <v>864.2</v>
      </c>
      <c r="H78" s="34">
        <f>H79+H83</f>
        <v>888</v>
      </c>
      <c r="I78" s="34">
        <f>I79+I83</f>
        <v>913.6</v>
      </c>
    </row>
    <row r="79" spans="1:9" ht="51">
      <c r="A79" s="13" t="s">
        <v>46</v>
      </c>
      <c r="B79" s="17" t="s">
        <v>158</v>
      </c>
      <c r="C79" s="15">
        <v>807</v>
      </c>
      <c r="D79" s="15" t="s">
        <v>90</v>
      </c>
      <c r="E79" s="15" t="s">
        <v>126</v>
      </c>
      <c r="F79" s="15"/>
      <c r="G79" s="34">
        <f>G80</f>
        <v>413.2</v>
      </c>
      <c r="H79" s="34">
        <f t="shared" si="11"/>
        <v>437</v>
      </c>
      <c r="I79" s="34">
        <f t="shared" si="11"/>
        <v>462.6</v>
      </c>
    </row>
    <row r="80" spans="1:9" ht="12.75">
      <c r="A80" s="13" t="s">
        <v>198</v>
      </c>
      <c r="B80" s="17" t="s">
        <v>127</v>
      </c>
      <c r="C80" s="15">
        <v>807</v>
      </c>
      <c r="D80" s="15" t="s">
        <v>90</v>
      </c>
      <c r="E80" s="15" t="s">
        <v>126</v>
      </c>
      <c r="F80" s="15" t="s">
        <v>44</v>
      </c>
      <c r="G80" s="34">
        <f>G81</f>
        <v>413.2</v>
      </c>
      <c r="H80" s="34">
        <f>H81</f>
        <v>437</v>
      </c>
      <c r="I80" s="34">
        <f>I81</f>
        <v>462.6</v>
      </c>
    </row>
    <row r="81" spans="1:9" ht="25.5">
      <c r="A81" s="13" t="s">
        <v>199</v>
      </c>
      <c r="B81" s="17" t="s">
        <v>72</v>
      </c>
      <c r="C81" s="15">
        <v>807</v>
      </c>
      <c r="D81" s="15" t="s">
        <v>90</v>
      </c>
      <c r="E81" s="15" t="s">
        <v>126</v>
      </c>
      <c r="F81" s="15" t="s">
        <v>73</v>
      </c>
      <c r="G81" s="34">
        <v>413.2</v>
      </c>
      <c r="H81" s="34">
        <v>437</v>
      </c>
      <c r="I81" s="34">
        <v>462.6</v>
      </c>
    </row>
    <row r="82" spans="1:9" ht="38.25">
      <c r="A82" s="13" t="s">
        <v>200</v>
      </c>
      <c r="B82" s="17" t="s">
        <v>214</v>
      </c>
      <c r="C82" s="15" t="s">
        <v>213</v>
      </c>
      <c r="D82" s="15" t="s">
        <v>90</v>
      </c>
      <c r="E82" s="15" t="s">
        <v>191</v>
      </c>
      <c r="F82" s="15"/>
      <c r="G82" s="34">
        <f aca="true" t="shared" si="12" ref="G82:I83">G83</f>
        <v>451</v>
      </c>
      <c r="H82" s="34">
        <f t="shared" si="12"/>
        <v>451</v>
      </c>
      <c r="I82" s="34">
        <f t="shared" si="12"/>
        <v>451</v>
      </c>
    </row>
    <row r="83" spans="1:9" ht="12.75">
      <c r="A83" s="13" t="s">
        <v>201</v>
      </c>
      <c r="B83" s="17" t="s">
        <v>127</v>
      </c>
      <c r="C83" s="15" t="s">
        <v>213</v>
      </c>
      <c r="D83" s="15" t="s">
        <v>90</v>
      </c>
      <c r="E83" s="15" t="s">
        <v>191</v>
      </c>
      <c r="F83" s="15" t="s">
        <v>44</v>
      </c>
      <c r="G83" s="34">
        <f t="shared" si="12"/>
        <v>451</v>
      </c>
      <c r="H83" s="34">
        <f t="shared" si="12"/>
        <v>451</v>
      </c>
      <c r="I83" s="34">
        <f t="shared" si="12"/>
        <v>451</v>
      </c>
    </row>
    <row r="84" spans="1:9" ht="25.5">
      <c r="A84" s="13" t="s">
        <v>202</v>
      </c>
      <c r="B84" s="17" t="s">
        <v>72</v>
      </c>
      <c r="C84" s="15" t="s">
        <v>213</v>
      </c>
      <c r="D84" s="15" t="s">
        <v>90</v>
      </c>
      <c r="E84" s="15" t="s">
        <v>191</v>
      </c>
      <c r="F84" s="15" t="s">
        <v>73</v>
      </c>
      <c r="G84" s="34">
        <v>451</v>
      </c>
      <c r="H84" s="34">
        <v>451</v>
      </c>
      <c r="I84" s="34">
        <v>451</v>
      </c>
    </row>
    <row r="85" spans="1:9" ht="12.75">
      <c r="A85" s="13" t="s">
        <v>203</v>
      </c>
      <c r="B85" s="16" t="s">
        <v>124</v>
      </c>
      <c r="C85" s="15">
        <v>807</v>
      </c>
      <c r="D85" s="15" t="s">
        <v>91</v>
      </c>
      <c r="E85" s="15"/>
      <c r="F85" s="15"/>
      <c r="G85" s="34">
        <f>G86</f>
        <v>368.3</v>
      </c>
      <c r="H85" s="34">
        <f>H86</f>
        <v>368.3</v>
      </c>
      <c r="I85" s="34">
        <f>I86</f>
        <v>368.3</v>
      </c>
    </row>
    <row r="86" spans="1:9" ht="12.75">
      <c r="A86" s="13" t="s">
        <v>135</v>
      </c>
      <c r="B86" s="16" t="s">
        <v>92</v>
      </c>
      <c r="C86" s="15">
        <v>807</v>
      </c>
      <c r="D86" s="15" t="s">
        <v>93</v>
      </c>
      <c r="E86" s="15"/>
      <c r="F86" s="15"/>
      <c r="G86" s="34">
        <f aca="true" t="shared" si="13" ref="G86:I90">G87</f>
        <v>368.3</v>
      </c>
      <c r="H86" s="34">
        <f t="shared" si="13"/>
        <v>368.3</v>
      </c>
      <c r="I86" s="34">
        <f t="shared" si="13"/>
        <v>368.3</v>
      </c>
    </row>
    <row r="87" spans="1:9" ht="25.5">
      <c r="A87" s="13" t="s">
        <v>204</v>
      </c>
      <c r="B87" s="16" t="s">
        <v>184</v>
      </c>
      <c r="C87" s="15">
        <v>807</v>
      </c>
      <c r="D87" s="15" t="s">
        <v>93</v>
      </c>
      <c r="E87" s="15" t="s">
        <v>117</v>
      </c>
      <c r="F87" s="15"/>
      <c r="G87" s="34">
        <f t="shared" si="13"/>
        <v>368.3</v>
      </c>
      <c r="H87" s="34">
        <f t="shared" si="13"/>
        <v>368.3</v>
      </c>
      <c r="I87" s="34">
        <f t="shared" si="13"/>
        <v>368.3</v>
      </c>
    </row>
    <row r="88" spans="1:9" ht="12.75">
      <c r="A88" s="13" t="s">
        <v>205</v>
      </c>
      <c r="B88" s="16" t="s">
        <v>85</v>
      </c>
      <c r="C88" s="15">
        <v>807</v>
      </c>
      <c r="D88" s="15" t="s">
        <v>93</v>
      </c>
      <c r="E88" s="15" t="s">
        <v>118</v>
      </c>
      <c r="F88" s="15"/>
      <c r="G88" s="34">
        <f t="shared" si="13"/>
        <v>368.3</v>
      </c>
      <c r="H88" s="34">
        <f t="shared" si="13"/>
        <v>368.3</v>
      </c>
      <c r="I88" s="34">
        <f t="shared" si="13"/>
        <v>368.3</v>
      </c>
    </row>
    <row r="89" spans="1:9" ht="38.25" customHeight="1">
      <c r="A89" s="13" t="s">
        <v>206</v>
      </c>
      <c r="B89" s="17" t="s">
        <v>159</v>
      </c>
      <c r="C89" s="15">
        <v>807</v>
      </c>
      <c r="D89" s="15" t="s">
        <v>93</v>
      </c>
      <c r="E89" s="15" t="s">
        <v>119</v>
      </c>
      <c r="F89" s="15"/>
      <c r="G89" s="34">
        <f t="shared" si="13"/>
        <v>368.3</v>
      </c>
      <c r="H89" s="34">
        <f t="shared" si="13"/>
        <v>368.3</v>
      </c>
      <c r="I89" s="34">
        <f t="shared" si="13"/>
        <v>368.3</v>
      </c>
    </row>
    <row r="90" spans="1:9" ht="12.75">
      <c r="A90" s="13" t="s">
        <v>207</v>
      </c>
      <c r="B90" s="17" t="s">
        <v>127</v>
      </c>
      <c r="C90" s="15">
        <v>807</v>
      </c>
      <c r="D90" s="15" t="s">
        <v>93</v>
      </c>
      <c r="E90" s="15" t="s">
        <v>119</v>
      </c>
      <c r="F90" s="15" t="s">
        <v>44</v>
      </c>
      <c r="G90" s="34">
        <f t="shared" si="13"/>
        <v>368.3</v>
      </c>
      <c r="H90" s="34">
        <f t="shared" si="13"/>
        <v>368.3</v>
      </c>
      <c r="I90" s="34">
        <f t="shared" si="13"/>
        <v>368.3</v>
      </c>
    </row>
    <row r="91" spans="1:9" ht="25.5">
      <c r="A91" s="13" t="s">
        <v>208</v>
      </c>
      <c r="B91" s="17" t="s">
        <v>72</v>
      </c>
      <c r="C91" s="15">
        <v>807</v>
      </c>
      <c r="D91" s="15" t="s">
        <v>93</v>
      </c>
      <c r="E91" s="15" t="s">
        <v>119</v>
      </c>
      <c r="F91" s="15" t="s">
        <v>73</v>
      </c>
      <c r="G91" s="34">
        <v>368.3</v>
      </c>
      <c r="H91" s="34">
        <v>368.3</v>
      </c>
      <c r="I91" s="34">
        <v>368.3</v>
      </c>
    </row>
    <row r="92" spans="1:9" ht="12.75">
      <c r="A92" s="13" t="s">
        <v>209</v>
      </c>
      <c r="B92" s="17" t="s">
        <v>161</v>
      </c>
      <c r="C92" s="15">
        <v>807</v>
      </c>
      <c r="D92" s="15" t="s">
        <v>162</v>
      </c>
      <c r="E92" s="15"/>
      <c r="F92" s="15"/>
      <c r="G92" s="34">
        <f>G93</f>
        <v>38.2</v>
      </c>
      <c r="H92" s="34">
        <f aca="true" t="shared" si="14" ref="H92:I95">H93</f>
        <v>38.2</v>
      </c>
      <c r="I92" s="34">
        <f t="shared" si="14"/>
        <v>38.2</v>
      </c>
    </row>
    <row r="93" spans="1:9" ht="12.75">
      <c r="A93" s="13" t="s">
        <v>54</v>
      </c>
      <c r="B93" s="17" t="s">
        <v>163</v>
      </c>
      <c r="C93" s="15">
        <v>807</v>
      </c>
      <c r="D93" s="15" t="s">
        <v>164</v>
      </c>
      <c r="E93" s="15"/>
      <c r="F93" s="15"/>
      <c r="G93" s="34">
        <f>G95</f>
        <v>38.2</v>
      </c>
      <c r="H93" s="34">
        <f t="shared" si="14"/>
        <v>38.2</v>
      </c>
      <c r="I93" s="34">
        <f t="shared" si="14"/>
        <v>38.2</v>
      </c>
    </row>
    <row r="94" spans="1:9" ht="15.75" customHeight="1">
      <c r="A94" s="13" t="s">
        <v>53</v>
      </c>
      <c r="B94" s="17" t="s">
        <v>169</v>
      </c>
      <c r="C94" s="15">
        <v>807</v>
      </c>
      <c r="D94" s="15" t="s">
        <v>164</v>
      </c>
      <c r="E94" s="15" t="s">
        <v>102</v>
      </c>
      <c r="F94" s="15"/>
      <c r="G94" s="34">
        <f>G95</f>
        <v>38.2</v>
      </c>
      <c r="H94" s="34">
        <f>H95</f>
        <v>38.2</v>
      </c>
      <c r="I94" s="34">
        <f>I95</f>
        <v>38.2</v>
      </c>
    </row>
    <row r="95" spans="1:9" ht="18.75" customHeight="1">
      <c r="A95" s="13" t="s">
        <v>58</v>
      </c>
      <c r="B95" s="17" t="s">
        <v>170</v>
      </c>
      <c r="C95" s="15">
        <v>807</v>
      </c>
      <c r="D95" s="15" t="s">
        <v>164</v>
      </c>
      <c r="E95" s="15">
        <v>9810000000</v>
      </c>
      <c r="F95" s="15"/>
      <c r="G95" s="34">
        <f>G96</f>
        <v>38.2</v>
      </c>
      <c r="H95" s="34">
        <f t="shared" si="14"/>
        <v>38.2</v>
      </c>
      <c r="I95" s="34">
        <f t="shared" si="14"/>
        <v>38.2</v>
      </c>
    </row>
    <row r="96" spans="1:9" ht="27" customHeight="1">
      <c r="A96" s="13" t="s">
        <v>59</v>
      </c>
      <c r="B96" s="17" t="s">
        <v>171</v>
      </c>
      <c r="C96" s="15">
        <v>807</v>
      </c>
      <c r="D96" s="15" t="s">
        <v>164</v>
      </c>
      <c r="E96" s="15">
        <v>9810001000</v>
      </c>
      <c r="F96" s="15"/>
      <c r="G96" s="34">
        <f>G97</f>
        <v>38.2</v>
      </c>
      <c r="H96" s="34">
        <f>H98</f>
        <v>38.2</v>
      </c>
      <c r="I96" s="34">
        <f>I98</f>
        <v>38.2</v>
      </c>
    </row>
    <row r="97" spans="1:9" ht="17.25" customHeight="1">
      <c r="A97" s="13" t="s">
        <v>60</v>
      </c>
      <c r="B97" s="17" t="s">
        <v>165</v>
      </c>
      <c r="C97" s="15">
        <v>807</v>
      </c>
      <c r="D97" s="15" t="s">
        <v>164</v>
      </c>
      <c r="E97" s="15">
        <v>9810001000</v>
      </c>
      <c r="F97" s="15" t="s">
        <v>166</v>
      </c>
      <c r="G97" s="34">
        <f>G98</f>
        <v>38.2</v>
      </c>
      <c r="H97" s="34">
        <f>H98</f>
        <v>38.2</v>
      </c>
      <c r="I97" s="34">
        <f>I98</f>
        <v>38.2</v>
      </c>
    </row>
    <row r="98" spans="1:9" ht="12.75">
      <c r="A98" s="13" t="s">
        <v>61</v>
      </c>
      <c r="B98" s="17" t="s">
        <v>167</v>
      </c>
      <c r="C98" s="15">
        <v>807</v>
      </c>
      <c r="D98" s="15" t="s">
        <v>164</v>
      </c>
      <c r="E98" s="15">
        <v>9810001000</v>
      </c>
      <c r="F98" s="15" t="s">
        <v>168</v>
      </c>
      <c r="G98" s="34">
        <v>38.2</v>
      </c>
      <c r="H98" s="34">
        <v>38.2</v>
      </c>
      <c r="I98" s="34">
        <v>38.2</v>
      </c>
    </row>
    <row r="99" spans="1:9" ht="12.75">
      <c r="A99" s="13" t="s">
        <v>136</v>
      </c>
      <c r="B99" s="14" t="s">
        <v>186</v>
      </c>
      <c r="C99" s="15" t="s">
        <v>187</v>
      </c>
      <c r="D99" s="15" t="s">
        <v>62</v>
      </c>
      <c r="E99" s="15"/>
      <c r="F99" s="15"/>
      <c r="G99" s="34">
        <f aca="true" t="shared" si="15" ref="G99:I103">G100</f>
        <v>795.5</v>
      </c>
      <c r="H99" s="34">
        <f t="shared" si="15"/>
        <v>795.5</v>
      </c>
      <c r="I99" s="34">
        <f t="shared" si="15"/>
        <v>795.5</v>
      </c>
    </row>
    <row r="100" spans="1:9" ht="12.75">
      <c r="A100" s="13" t="s">
        <v>137</v>
      </c>
      <c r="B100" s="16" t="s">
        <v>120</v>
      </c>
      <c r="C100" s="15" t="s">
        <v>187</v>
      </c>
      <c r="D100" s="15" t="s">
        <v>63</v>
      </c>
      <c r="E100" s="15"/>
      <c r="F100" s="15"/>
      <c r="G100" s="34">
        <f t="shared" si="15"/>
        <v>795.5</v>
      </c>
      <c r="H100" s="34">
        <f t="shared" si="15"/>
        <v>795.5</v>
      </c>
      <c r="I100" s="34">
        <f t="shared" si="15"/>
        <v>795.5</v>
      </c>
    </row>
    <row r="101" spans="1:9" ht="25.5">
      <c r="A101" s="13" t="s">
        <v>138</v>
      </c>
      <c r="B101" s="25" t="s">
        <v>68</v>
      </c>
      <c r="C101" s="26" t="s">
        <v>187</v>
      </c>
      <c r="D101" s="26" t="s">
        <v>69</v>
      </c>
      <c r="E101" s="26" t="s">
        <v>62</v>
      </c>
      <c r="F101" s="26" t="s">
        <v>62</v>
      </c>
      <c r="G101" s="34">
        <f t="shared" si="15"/>
        <v>795.5</v>
      </c>
      <c r="H101" s="34">
        <f t="shared" si="15"/>
        <v>795.5</v>
      </c>
      <c r="I101" s="34">
        <f t="shared" si="15"/>
        <v>795.5</v>
      </c>
    </row>
    <row r="102" spans="1:9" ht="12.75">
      <c r="A102" s="13" t="s">
        <v>139</v>
      </c>
      <c r="B102" s="25" t="s">
        <v>146</v>
      </c>
      <c r="C102" s="26" t="s">
        <v>187</v>
      </c>
      <c r="D102" s="26" t="s">
        <v>69</v>
      </c>
      <c r="E102" s="26" t="s">
        <v>102</v>
      </c>
      <c r="F102" s="26"/>
      <c r="G102" s="34">
        <f t="shared" si="15"/>
        <v>795.5</v>
      </c>
      <c r="H102" s="34">
        <f t="shared" si="15"/>
        <v>795.5</v>
      </c>
      <c r="I102" s="34">
        <f t="shared" si="15"/>
        <v>795.5</v>
      </c>
    </row>
    <row r="103" spans="1:9" ht="12.75">
      <c r="A103" s="13" t="s">
        <v>140</v>
      </c>
      <c r="B103" s="25" t="s">
        <v>147</v>
      </c>
      <c r="C103" s="26" t="s">
        <v>187</v>
      </c>
      <c r="D103" s="26" t="s">
        <v>69</v>
      </c>
      <c r="E103" s="26" t="s">
        <v>101</v>
      </c>
      <c r="F103" s="26"/>
      <c r="G103" s="34">
        <f>G104</f>
        <v>795.5</v>
      </c>
      <c r="H103" s="34">
        <f t="shared" si="15"/>
        <v>795.5</v>
      </c>
      <c r="I103" s="34">
        <f t="shared" si="15"/>
        <v>795.5</v>
      </c>
    </row>
    <row r="104" spans="1:9" ht="25.5">
      <c r="A104" s="13" t="s">
        <v>144</v>
      </c>
      <c r="B104" s="25" t="s">
        <v>149</v>
      </c>
      <c r="C104" s="26" t="s">
        <v>187</v>
      </c>
      <c r="D104" s="26" t="s">
        <v>69</v>
      </c>
      <c r="E104" s="26" t="s">
        <v>142</v>
      </c>
      <c r="F104" s="26"/>
      <c r="G104" s="34">
        <f aca="true" t="shared" si="16" ref="G104:I105">G105</f>
        <v>795.5</v>
      </c>
      <c r="H104" s="34">
        <f t="shared" si="16"/>
        <v>795.5</v>
      </c>
      <c r="I104" s="34">
        <f t="shared" si="16"/>
        <v>795.5</v>
      </c>
    </row>
    <row r="105" spans="1:9" ht="38.25">
      <c r="A105" s="13" t="s">
        <v>215</v>
      </c>
      <c r="B105" s="27" t="s">
        <v>66</v>
      </c>
      <c r="C105" s="26" t="s">
        <v>187</v>
      </c>
      <c r="D105" s="26" t="s">
        <v>69</v>
      </c>
      <c r="E105" s="26" t="s">
        <v>142</v>
      </c>
      <c r="F105" s="26" t="s">
        <v>14</v>
      </c>
      <c r="G105" s="34">
        <f t="shared" si="16"/>
        <v>795.5</v>
      </c>
      <c r="H105" s="34">
        <f t="shared" si="16"/>
        <v>795.5</v>
      </c>
      <c r="I105" s="34">
        <f t="shared" si="16"/>
        <v>795.5</v>
      </c>
    </row>
    <row r="106" spans="1:9" ht="12.75">
      <c r="A106" s="13" t="s">
        <v>216</v>
      </c>
      <c r="B106" s="27" t="s">
        <v>67</v>
      </c>
      <c r="C106" s="26" t="s">
        <v>187</v>
      </c>
      <c r="D106" s="26" t="s">
        <v>69</v>
      </c>
      <c r="E106" s="26" t="s">
        <v>142</v>
      </c>
      <c r="F106" s="26" t="s">
        <v>1</v>
      </c>
      <c r="G106" s="34">
        <v>795.5</v>
      </c>
      <c r="H106" s="34">
        <v>795.5</v>
      </c>
      <c r="I106" s="34">
        <v>795.5</v>
      </c>
    </row>
    <row r="107" spans="1:9" ht="12.75">
      <c r="A107" s="13" t="s">
        <v>217</v>
      </c>
      <c r="B107" s="17" t="s">
        <v>141</v>
      </c>
      <c r="C107" s="15"/>
      <c r="D107" s="15"/>
      <c r="E107" s="15"/>
      <c r="F107" s="15"/>
      <c r="G107" s="34">
        <v>0</v>
      </c>
      <c r="H107" s="34">
        <v>181.22</v>
      </c>
      <c r="I107" s="34">
        <v>370.06</v>
      </c>
    </row>
    <row r="108" spans="1:9" ht="12.75">
      <c r="A108" s="13"/>
      <c r="B108" s="17" t="s">
        <v>95</v>
      </c>
      <c r="C108" s="13"/>
      <c r="D108" s="13"/>
      <c r="E108" s="13"/>
      <c r="F108" s="13"/>
      <c r="G108" s="34">
        <f>G14</f>
        <v>6245.700000000001</v>
      </c>
      <c r="H108" s="34">
        <f>H14+H107</f>
        <v>6453.320000000001</v>
      </c>
      <c r="I108" s="34">
        <f>I21+I23+I35+I41+I56+I70+I76+I85+I97+I99+I107</f>
        <v>7401.06</v>
      </c>
    </row>
    <row r="109" ht="12.75">
      <c r="H109" s="34"/>
    </row>
  </sheetData>
  <sheetProtection/>
  <mergeCells count="8">
    <mergeCell ref="A8:I8"/>
    <mergeCell ref="A9:I9"/>
    <mergeCell ref="A1:I1"/>
    <mergeCell ref="A2:I2"/>
    <mergeCell ref="A5:I5"/>
    <mergeCell ref="A6:I6"/>
    <mergeCell ref="A3:I3"/>
    <mergeCell ref="E4:I4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Klass1</cp:lastModifiedBy>
  <cp:lastPrinted>2022-11-11T10:11:41Z</cp:lastPrinted>
  <dcterms:created xsi:type="dcterms:W3CDTF">2007-10-11T12:08:51Z</dcterms:created>
  <dcterms:modified xsi:type="dcterms:W3CDTF">2022-11-11T10:11:44Z</dcterms:modified>
  <cp:category/>
  <cp:version/>
  <cp:contentType/>
  <cp:contentStatus/>
</cp:coreProperties>
</file>